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bea\Dropbox\Bijberoep\Presentaties\ladingzekering\"/>
    </mc:Choice>
  </mc:AlternateContent>
  <xr:revisionPtr revIDLastSave="0" documentId="13_ncr:1_{1EE93C26-4E13-428B-A27B-101A0A2016D0}" xr6:coauthVersionLast="47" xr6:coauthVersionMax="47" xr10:uidLastSave="{00000000-0000-0000-0000-000000000000}"/>
  <bookViews>
    <workbookView xWindow="-108" yWindow="-108" windowWidth="23256" windowHeight="12456" activeTab="1" xr2:uid="{61AADE6C-7C9E-40C3-8883-F54472AD446A}"/>
  </bookViews>
  <sheets>
    <sheet name="Zonder blokkeren" sheetId="2" r:id="rId1"/>
    <sheet name="Blokkering voorwand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8" i="3" l="1"/>
  <c r="AV27" i="3"/>
  <c r="AX27" i="3" s="1"/>
  <c r="AV26" i="3"/>
  <c r="AV25" i="3"/>
  <c r="AV24" i="3"/>
  <c r="AV23" i="3"/>
  <c r="AV22" i="3"/>
  <c r="AV21" i="3"/>
  <c r="AV20" i="3"/>
  <c r="AV19" i="3"/>
  <c r="AV18" i="3"/>
  <c r="AV17" i="3"/>
  <c r="AS28" i="3"/>
  <c r="AS27" i="3"/>
  <c r="AS26" i="3"/>
  <c r="AS25" i="3"/>
  <c r="AS24" i="3"/>
  <c r="AS23" i="3"/>
  <c r="AS22" i="3"/>
  <c r="AS21" i="3"/>
  <c r="AS20" i="3"/>
  <c r="AS19" i="3"/>
  <c r="AS18" i="3"/>
  <c r="AS17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J28" i="3"/>
  <c r="AJ27" i="3"/>
  <c r="AJ26" i="3"/>
  <c r="AJ25" i="3"/>
  <c r="AJ24" i="3"/>
  <c r="AJ23" i="3"/>
  <c r="AL23" i="3" s="1"/>
  <c r="AJ22" i="3"/>
  <c r="AJ21" i="3"/>
  <c r="AJ20" i="3"/>
  <c r="AJ19" i="3"/>
  <c r="AJ18" i="3"/>
  <c r="AJ17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D28" i="3"/>
  <c r="AD27" i="3"/>
  <c r="AF27" i="3" s="1"/>
  <c r="AD26" i="3"/>
  <c r="AD25" i="3"/>
  <c r="AD24" i="3"/>
  <c r="AD23" i="3"/>
  <c r="AF23" i="3" s="1"/>
  <c r="AD22" i="3"/>
  <c r="AD21" i="3"/>
  <c r="AD20" i="3"/>
  <c r="AD19" i="3"/>
  <c r="AD18" i="3"/>
  <c r="AD17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X28" i="3"/>
  <c r="X27" i="3"/>
  <c r="X26" i="3"/>
  <c r="X25" i="3"/>
  <c r="X24" i="3"/>
  <c r="X23" i="3"/>
  <c r="Z23" i="3" s="1"/>
  <c r="X22" i="3"/>
  <c r="X21" i="3"/>
  <c r="X20" i="3"/>
  <c r="X19" i="3"/>
  <c r="X18" i="3"/>
  <c r="X17" i="3"/>
  <c r="U28" i="3"/>
  <c r="W28" i="3" s="1"/>
  <c r="U27" i="3"/>
  <c r="U26" i="3"/>
  <c r="U25" i="3"/>
  <c r="U24" i="3"/>
  <c r="W24" i="3" s="1"/>
  <c r="U23" i="3"/>
  <c r="U22" i="3"/>
  <c r="U21" i="3"/>
  <c r="U20" i="3"/>
  <c r="W20" i="3" s="1"/>
  <c r="U19" i="3"/>
  <c r="U18" i="3"/>
  <c r="U17" i="3"/>
  <c r="R28" i="3"/>
  <c r="T28" i="3" s="1"/>
  <c r="R27" i="3"/>
  <c r="R26" i="3"/>
  <c r="R25" i="3"/>
  <c r="T25" i="3" s="1"/>
  <c r="R24" i="3"/>
  <c r="R23" i="3"/>
  <c r="R22" i="3"/>
  <c r="R21" i="3"/>
  <c r="T21" i="3" s="1"/>
  <c r="R20" i="3"/>
  <c r="R19" i="3"/>
  <c r="R18" i="3"/>
  <c r="R17" i="3"/>
  <c r="O28" i="3"/>
  <c r="Q28" i="3" s="1"/>
  <c r="O27" i="3"/>
  <c r="O26" i="3"/>
  <c r="O25" i="3"/>
  <c r="O24" i="3"/>
  <c r="Q24" i="3" s="1"/>
  <c r="O23" i="3"/>
  <c r="O22" i="3"/>
  <c r="O21" i="3"/>
  <c r="O20" i="3"/>
  <c r="Q20" i="3" s="1"/>
  <c r="O19" i="3"/>
  <c r="O18" i="3"/>
  <c r="O17" i="3"/>
  <c r="L28" i="3"/>
  <c r="L27" i="3"/>
  <c r="L26" i="3"/>
  <c r="L25" i="3"/>
  <c r="L24" i="3"/>
  <c r="L23" i="3"/>
  <c r="L22" i="3"/>
  <c r="L21" i="3"/>
  <c r="L20" i="3"/>
  <c r="L19" i="3"/>
  <c r="L18" i="3"/>
  <c r="L17" i="3"/>
  <c r="I28" i="3"/>
  <c r="K28" i="3" s="1"/>
  <c r="I27" i="3"/>
  <c r="I26" i="3"/>
  <c r="K26" i="3" s="1"/>
  <c r="I25" i="3"/>
  <c r="I24" i="3"/>
  <c r="K24" i="3" s="1"/>
  <c r="I23" i="3"/>
  <c r="I22" i="3"/>
  <c r="K22" i="3" s="1"/>
  <c r="I21" i="3"/>
  <c r="I20" i="3"/>
  <c r="K20" i="3" s="1"/>
  <c r="I19" i="3"/>
  <c r="I18" i="3"/>
  <c r="I17" i="3"/>
  <c r="F28" i="3"/>
  <c r="H28" i="3" s="1"/>
  <c r="F27" i="3"/>
  <c r="F26" i="3"/>
  <c r="F25" i="3"/>
  <c r="H25" i="3" s="1"/>
  <c r="F24" i="3"/>
  <c r="F23" i="3"/>
  <c r="F22" i="3"/>
  <c r="F21" i="3"/>
  <c r="F20" i="3"/>
  <c r="F19" i="3"/>
  <c r="F18" i="3"/>
  <c r="F17" i="3"/>
  <c r="H17" i="3" s="1"/>
  <c r="AW28" i="3"/>
  <c r="AX28" i="3" s="1"/>
  <c r="AT28" i="3"/>
  <c r="AU28" i="3" s="1"/>
  <c r="AQ28" i="3"/>
  <c r="AR28" i="3" s="1"/>
  <c r="AN28" i="3"/>
  <c r="AO28" i="3" s="1"/>
  <c r="AK28" i="3"/>
  <c r="AL28" i="3" s="1"/>
  <c r="AH28" i="3"/>
  <c r="AI28" i="3" s="1"/>
  <c r="AE28" i="3"/>
  <c r="AF28" i="3" s="1"/>
  <c r="AB28" i="3"/>
  <c r="AC28" i="3" s="1"/>
  <c r="Y28" i="3"/>
  <c r="Z28" i="3" s="1"/>
  <c r="V28" i="3"/>
  <c r="S28" i="3"/>
  <c r="P28" i="3"/>
  <c r="M28" i="3"/>
  <c r="J28" i="3"/>
  <c r="G28" i="3"/>
  <c r="AW27" i="3"/>
  <c r="AT27" i="3"/>
  <c r="AU27" i="3" s="1"/>
  <c r="AQ27" i="3"/>
  <c r="AN27" i="3"/>
  <c r="AK27" i="3"/>
  <c r="AH27" i="3"/>
  <c r="AI27" i="3" s="1"/>
  <c r="AE27" i="3"/>
  <c r="AB27" i="3"/>
  <c r="AC27" i="3" s="1"/>
  <c r="Y27" i="3"/>
  <c r="V27" i="3"/>
  <c r="S27" i="3"/>
  <c r="P27" i="3"/>
  <c r="M27" i="3"/>
  <c r="J27" i="3"/>
  <c r="G27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G26" i="3"/>
  <c r="AW25" i="3"/>
  <c r="AT25" i="3"/>
  <c r="AQ25" i="3"/>
  <c r="AN25" i="3"/>
  <c r="AK25" i="3"/>
  <c r="AH25" i="3"/>
  <c r="AE25" i="3"/>
  <c r="AB25" i="3"/>
  <c r="Y25" i="3"/>
  <c r="V25" i="3"/>
  <c r="S25" i="3"/>
  <c r="P25" i="3"/>
  <c r="Q25" i="3" s="1"/>
  <c r="M25" i="3"/>
  <c r="J25" i="3"/>
  <c r="G25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J24" i="3"/>
  <c r="G24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G23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G22" i="3"/>
  <c r="AW21" i="3"/>
  <c r="AT21" i="3"/>
  <c r="AQ21" i="3"/>
  <c r="AN21" i="3"/>
  <c r="AK21" i="3"/>
  <c r="AH21" i="3"/>
  <c r="AE21" i="3"/>
  <c r="AB21" i="3"/>
  <c r="Y21" i="3"/>
  <c r="V21" i="3"/>
  <c r="S21" i="3"/>
  <c r="P21" i="3"/>
  <c r="Q21" i="3" s="1"/>
  <c r="M21" i="3"/>
  <c r="N21" i="3" s="1"/>
  <c r="J21" i="3"/>
  <c r="K21" i="3" s="1"/>
  <c r="G21" i="3"/>
  <c r="H21" i="3" s="1"/>
  <c r="AW20" i="3"/>
  <c r="AX20" i="3" s="1"/>
  <c r="AT20" i="3"/>
  <c r="AU20" i="3" s="1"/>
  <c r="AQ20" i="3"/>
  <c r="AR20" i="3" s="1"/>
  <c r="AN20" i="3"/>
  <c r="AO20" i="3" s="1"/>
  <c r="AK20" i="3"/>
  <c r="AL20" i="3" s="1"/>
  <c r="AH20" i="3"/>
  <c r="AI20" i="3" s="1"/>
  <c r="AE20" i="3"/>
  <c r="AF20" i="3" s="1"/>
  <c r="AB20" i="3"/>
  <c r="Y20" i="3"/>
  <c r="Z20" i="3" s="1"/>
  <c r="V20" i="3"/>
  <c r="S20" i="3"/>
  <c r="P20" i="3"/>
  <c r="M20" i="3"/>
  <c r="J20" i="3"/>
  <c r="G20" i="3"/>
  <c r="AW19" i="3"/>
  <c r="AX19" i="3" s="1"/>
  <c r="AT19" i="3"/>
  <c r="AU19" i="3" s="1"/>
  <c r="AQ19" i="3"/>
  <c r="AN19" i="3"/>
  <c r="AK19" i="3"/>
  <c r="AH19" i="3"/>
  <c r="AE19" i="3"/>
  <c r="AB19" i="3"/>
  <c r="AC19" i="3" s="1"/>
  <c r="Y19" i="3"/>
  <c r="V19" i="3"/>
  <c r="S19" i="3"/>
  <c r="P19" i="3"/>
  <c r="M19" i="3"/>
  <c r="J19" i="3"/>
  <c r="G19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AW17" i="3"/>
  <c r="AT17" i="3"/>
  <c r="AQ17" i="3"/>
  <c r="AN17" i="3"/>
  <c r="AK17" i="3"/>
  <c r="AH17" i="3"/>
  <c r="AE17" i="3"/>
  <c r="AB17" i="3"/>
  <c r="Y17" i="3"/>
  <c r="V17" i="3"/>
  <c r="S17" i="3"/>
  <c r="T17" i="3" s="1"/>
  <c r="P17" i="3"/>
  <c r="Q17" i="3" s="1"/>
  <c r="M17" i="3"/>
  <c r="J17" i="3"/>
  <c r="G17" i="3"/>
  <c r="F17" i="2"/>
  <c r="G17" i="2"/>
  <c r="I17" i="2"/>
  <c r="J17" i="2"/>
  <c r="L17" i="2"/>
  <c r="M17" i="2"/>
  <c r="O17" i="2"/>
  <c r="P17" i="2"/>
  <c r="R17" i="2"/>
  <c r="S17" i="2"/>
  <c r="U17" i="2"/>
  <c r="V17" i="2"/>
  <c r="X17" i="2"/>
  <c r="Y17" i="2"/>
  <c r="AA17" i="2"/>
  <c r="AB17" i="2"/>
  <c r="AD17" i="2"/>
  <c r="AE17" i="2"/>
  <c r="AG17" i="2"/>
  <c r="AH17" i="2"/>
  <c r="AJ17" i="2"/>
  <c r="AK17" i="2"/>
  <c r="AM17" i="2"/>
  <c r="AN17" i="2"/>
  <c r="AP17" i="2"/>
  <c r="AQ17" i="2"/>
  <c r="AS17" i="2"/>
  <c r="AT17" i="2"/>
  <c r="AV17" i="2"/>
  <c r="AW17" i="2"/>
  <c r="F18" i="2"/>
  <c r="G18" i="2"/>
  <c r="I18" i="2"/>
  <c r="J18" i="2"/>
  <c r="L18" i="2"/>
  <c r="M18" i="2"/>
  <c r="O18" i="2"/>
  <c r="P18" i="2"/>
  <c r="R18" i="2"/>
  <c r="S18" i="2"/>
  <c r="U18" i="2"/>
  <c r="V18" i="2"/>
  <c r="X18" i="2"/>
  <c r="Y18" i="2"/>
  <c r="AA18" i="2"/>
  <c r="AB18" i="2"/>
  <c r="AD18" i="2"/>
  <c r="AE18" i="2"/>
  <c r="AG18" i="2"/>
  <c r="AH18" i="2"/>
  <c r="AJ18" i="2"/>
  <c r="AK18" i="2"/>
  <c r="AM18" i="2"/>
  <c r="AN18" i="2"/>
  <c r="AP18" i="2"/>
  <c r="AQ18" i="2"/>
  <c r="AS18" i="2"/>
  <c r="AT18" i="2"/>
  <c r="AV18" i="2"/>
  <c r="AW18" i="2"/>
  <c r="F19" i="2"/>
  <c r="G19" i="2"/>
  <c r="I19" i="2"/>
  <c r="J19" i="2"/>
  <c r="L19" i="2"/>
  <c r="M19" i="2"/>
  <c r="O19" i="2"/>
  <c r="P19" i="2"/>
  <c r="R19" i="2"/>
  <c r="S19" i="2"/>
  <c r="U19" i="2"/>
  <c r="V19" i="2"/>
  <c r="X19" i="2"/>
  <c r="Y19" i="2"/>
  <c r="AA19" i="2"/>
  <c r="AB19" i="2"/>
  <c r="AD19" i="2"/>
  <c r="AE19" i="2"/>
  <c r="AG19" i="2"/>
  <c r="AH19" i="2"/>
  <c r="AJ19" i="2"/>
  <c r="AK19" i="2"/>
  <c r="AM19" i="2"/>
  <c r="AN19" i="2"/>
  <c r="AP19" i="2"/>
  <c r="AQ19" i="2"/>
  <c r="AS19" i="2"/>
  <c r="AT19" i="2"/>
  <c r="AV19" i="2"/>
  <c r="AW19" i="2"/>
  <c r="F20" i="2"/>
  <c r="G20" i="2"/>
  <c r="I20" i="2"/>
  <c r="J20" i="2"/>
  <c r="L20" i="2"/>
  <c r="M20" i="2"/>
  <c r="O20" i="2"/>
  <c r="P20" i="2"/>
  <c r="R20" i="2"/>
  <c r="S20" i="2"/>
  <c r="U20" i="2"/>
  <c r="V20" i="2"/>
  <c r="X20" i="2"/>
  <c r="Y20" i="2"/>
  <c r="AA20" i="2"/>
  <c r="AB20" i="2"/>
  <c r="AD20" i="2"/>
  <c r="AE20" i="2"/>
  <c r="AG20" i="2"/>
  <c r="AH20" i="2"/>
  <c r="AJ20" i="2"/>
  <c r="AK20" i="2"/>
  <c r="AM20" i="2"/>
  <c r="AN20" i="2"/>
  <c r="AP20" i="2"/>
  <c r="AQ20" i="2"/>
  <c r="AS20" i="2"/>
  <c r="AT20" i="2"/>
  <c r="AV20" i="2"/>
  <c r="AW20" i="2"/>
  <c r="F21" i="2"/>
  <c r="G21" i="2"/>
  <c r="I21" i="2"/>
  <c r="J21" i="2"/>
  <c r="L21" i="2"/>
  <c r="M21" i="2"/>
  <c r="O21" i="2"/>
  <c r="P21" i="2"/>
  <c r="R21" i="2"/>
  <c r="S21" i="2"/>
  <c r="U21" i="2"/>
  <c r="V21" i="2"/>
  <c r="X21" i="2"/>
  <c r="Y21" i="2"/>
  <c r="AA21" i="2"/>
  <c r="AB21" i="2"/>
  <c r="AD21" i="2"/>
  <c r="AE21" i="2"/>
  <c r="AG21" i="2"/>
  <c r="AH21" i="2"/>
  <c r="AJ21" i="2"/>
  <c r="AK21" i="2"/>
  <c r="AM21" i="2"/>
  <c r="AN21" i="2"/>
  <c r="AP21" i="2"/>
  <c r="AQ21" i="2"/>
  <c r="AS21" i="2"/>
  <c r="AT21" i="2"/>
  <c r="AV21" i="2"/>
  <c r="AW21" i="2"/>
  <c r="F22" i="2"/>
  <c r="G22" i="2"/>
  <c r="I22" i="2"/>
  <c r="J22" i="2"/>
  <c r="L22" i="2"/>
  <c r="M22" i="2"/>
  <c r="O22" i="2"/>
  <c r="P22" i="2"/>
  <c r="R22" i="2"/>
  <c r="S22" i="2"/>
  <c r="U22" i="2"/>
  <c r="V22" i="2"/>
  <c r="X22" i="2"/>
  <c r="Y22" i="2"/>
  <c r="AA22" i="2"/>
  <c r="AB22" i="2"/>
  <c r="AD22" i="2"/>
  <c r="AE22" i="2"/>
  <c r="AG22" i="2"/>
  <c r="AH22" i="2"/>
  <c r="AJ22" i="2"/>
  <c r="AK22" i="2"/>
  <c r="AM22" i="2"/>
  <c r="AN22" i="2"/>
  <c r="AP22" i="2"/>
  <c r="AQ22" i="2"/>
  <c r="AS22" i="2"/>
  <c r="AT22" i="2"/>
  <c r="AV22" i="2"/>
  <c r="AW22" i="2"/>
  <c r="F23" i="2"/>
  <c r="G23" i="2"/>
  <c r="I23" i="2"/>
  <c r="J23" i="2"/>
  <c r="L23" i="2"/>
  <c r="M23" i="2"/>
  <c r="O23" i="2"/>
  <c r="P23" i="2"/>
  <c r="R23" i="2"/>
  <c r="S23" i="2"/>
  <c r="U23" i="2"/>
  <c r="V23" i="2"/>
  <c r="X23" i="2"/>
  <c r="Y23" i="2"/>
  <c r="AA23" i="2"/>
  <c r="AB23" i="2"/>
  <c r="AD23" i="2"/>
  <c r="AE23" i="2"/>
  <c r="AG23" i="2"/>
  <c r="AH23" i="2"/>
  <c r="AJ23" i="2"/>
  <c r="AK23" i="2"/>
  <c r="AM23" i="2"/>
  <c r="AN23" i="2"/>
  <c r="AP23" i="2"/>
  <c r="AQ23" i="2"/>
  <c r="AS23" i="2"/>
  <c r="AT23" i="2"/>
  <c r="AV23" i="2"/>
  <c r="AW23" i="2"/>
  <c r="F24" i="2"/>
  <c r="G24" i="2"/>
  <c r="I24" i="2"/>
  <c r="J24" i="2"/>
  <c r="L24" i="2"/>
  <c r="M24" i="2"/>
  <c r="O24" i="2"/>
  <c r="P24" i="2"/>
  <c r="R24" i="2"/>
  <c r="S24" i="2"/>
  <c r="U24" i="2"/>
  <c r="V24" i="2"/>
  <c r="X24" i="2"/>
  <c r="Y24" i="2"/>
  <c r="AA24" i="2"/>
  <c r="AB24" i="2"/>
  <c r="AD24" i="2"/>
  <c r="AE24" i="2"/>
  <c r="AG24" i="2"/>
  <c r="AH24" i="2"/>
  <c r="AJ24" i="2"/>
  <c r="AK24" i="2"/>
  <c r="AM24" i="2"/>
  <c r="AN24" i="2"/>
  <c r="AP24" i="2"/>
  <c r="AQ24" i="2"/>
  <c r="AS24" i="2"/>
  <c r="AT24" i="2"/>
  <c r="AV24" i="2"/>
  <c r="AW24" i="2"/>
  <c r="F25" i="2"/>
  <c r="G25" i="2"/>
  <c r="I25" i="2"/>
  <c r="J25" i="2"/>
  <c r="L25" i="2"/>
  <c r="M25" i="2"/>
  <c r="O25" i="2"/>
  <c r="P25" i="2"/>
  <c r="R25" i="2"/>
  <c r="S25" i="2"/>
  <c r="U25" i="2"/>
  <c r="V25" i="2"/>
  <c r="X25" i="2"/>
  <c r="Y25" i="2"/>
  <c r="AA25" i="2"/>
  <c r="AB25" i="2"/>
  <c r="AD25" i="2"/>
  <c r="AE25" i="2"/>
  <c r="AG25" i="2"/>
  <c r="AH25" i="2"/>
  <c r="AJ25" i="2"/>
  <c r="AK25" i="2"/>
  <c r="AM25" i="2"/>
  <c r="AN25" i="2"/>
  <c r="AP25" i="2"/>
  <c r="AQ25" i="2"/>
  <c r="AS25" i="2"/>
  <c r="AT25" i="2"/>
  <c r="AV25" i="2"/>
  <c r="AW25" i="2"/>
  <c r="F26" i="2"/>
  <c r="G26" i="2"/>
  <c r="I26" i="2"/>
  <c r="J26" i="2"/>
  <c r="L26" i="2"/>
  <c r="M26" i="2"/>
  <c r="O26" i="2"/>
  <c r="P26" i="2"/>
  <c r="R26" i="2"/>
  <c r="S26" i="2"/>
  <c r="U26" i="2"/>
  <c r="V26" i="2"/>
  <c r="X26" i="2"/>
  <c r="Y26" i="2"/>
  <c r="AA26" i="2"/>
  <c r="AB26" i="2"/>
  <c r="AD26" i="2"/>
  <c r="AE26" i="2"/>
  <c r="AG26" i="2"/>
  <c r="AH26" i="2"/>
  <c r="AJ26" i="2"/>
  <c r="AK26" i="2"/>
  <c r="AM26" i="2"/>
  <c r="AN26" i="2"/>
  <c r="AP26" i="2"/>
  <c r="AQ26" i="2"/>
  <c r="AS26" i="2"/>
  <c r="AT26" i="2"/>
  <c r="AV26" i="2"/>
  <c r="AW26" i="2"/>
  <c r="F27" i="2"/>
  <c r="G27" i="2"/>
  <c r="I27" i="2"/>
  <c r="J27" i="2"/>
  <c r="L27" i="2"/>
  <c r="M27" i="2"/>
  <c r="O27" i="2"/>
  <c r="P27" i="2"/>
  <c r="R27" i="2"/>
  <c r="S27" i="2"/>
  <c r="U27" i="2"/>
  <c r="V27" i="2"/>
  <c r="X27" i="2"/>
  <c r="Y27" i="2"/>
  <c r="AA27" i="2"/>
  <c r="AB27" i="2"/>
  <c r="AD27" i="2"/>
  <c r="AE27" i="2"/>
  <c r="AG27" i="2"/>
  <c r="AH27" i="2"/>
  <c r="AJ27" i="2"/>
  <c r="AK27" i="2"/>
  <c r="AM27" i="2"/>
  <c r="AN27" i="2"/>
  <c r="AP27" i="2"/>
  <c r="AQ27" i="2"/>
  <c r="AS27" i="2"/>
  <c r="AT27" i="2"/>
  <c r="AV27" i="2"/>
  <c r="AW27" i="2"/>
  <c r="F28" i="2"/>
  <c r="G28" i="2"/>
  <c r="I28" i="2"/>
  <c r="J28" i="2"/>
  <c r="L28" i="2"/>
  <c r="M28" i="2"/>
  <c r="O28" i="2"/>
  <c r="P28" i="2"/>
  <c r="R28" i="2"/>
  <c r="S28" i="2"/>
  <c r="U28" i="2"/>
  <c r="V28" i="2"/>
  <c r="X28" i="2"/>
  <c r="Y28" i="2"/>
  <c r="AA28" i="2"/>
  <c r="AB28" i="2"/>
  <c r="AD28" i="2"/>
  <c r="AE28" i="2"/>
  <c r="AG28" i="2"/>
  <c r="AH28" i="2"/>
  <c r="AJ28" i="2"/>
  <c r="AK28" i="2"/>
  <c r="AM28" i="2"/>
  <c r="AN28" i="2"/>
  <c r="AP28" i="2"/>
  <c r="AQ28" i="2"/>
  <c r="AS28" i="2"/>
  <c r="AT28" i="2"/>
  <c r="AV28" i="2"/>
  <c r="AW28" i="2"/>
  <c r="K17" i="3" l="1"/>
  <c r="AO19" i="3"/>
  <c r="K25" i="3"/>
  <c r="AO27" i="3"/>
  <c r="N17" i="3"/>
  <c r="AR19" i="3"/>
  <c r="N25" i="3"/>
  <c r="AL19" i="3"/>
  <c r="H18" i="3"/>
  <c r="H26" i="3"/>
  <c r="N18" i="3"/>
  <c r="N26" i="3"/>
  <c r="Q22" i="3"/>
  <c r="T18" i="3"/>
  <c r="T26" i="3"/>
  <c r="W22" i="3"/>
  <c r="Z21" i="3"/>
  <c r="AC17" i="3"/>
  <c r="AC25" i="3"/>
  <c r="AF21" i="3"/>
  <c r="AI17" i="3"/>
  <c r="AI25" i="3"/>
  <c r="AL21" i="3"/>
  <c r="AO17" i="3"/>
  <c r="AO25" i="3"/>
  <c r="AR21" i="3"/>
  <c r="AU17" i="3"/>
  <c r="AU25" i="3"/>
  <c r="AX21" i="3"/>
  <c r="H19" i="3"/>
  <c r="H27" i="3"/>
  <c r="K23" i="3"/>
  <c r="N19" i="3"/>
  <c r="N27" i="3"/>
  <c r="Q23" i="3"/>
  <c r="T19" i="3"/>
  <c r="T27" i="3"/>
  <c r="W23" i="3"/>
  <c r="Z22" i="3"/>
  <c r="AC18" i="3"/>
  <c r="AC26" i="3"/>
  <c r="AF22" i="3"/>
  <c r="AI18" i="3"/>
  <c r="AI26" i="3"/>
  <c r="AL22" i="3"/>
  <c r="AO18" i="3"/>
  <c r="AO26" i="3"/>
  <c r="AR22" i="3"/>
  <c r="AU18" i="3"/>
  <c r="AU26" i="3"/>
  <c r="AX22" i="3"/>
  <c r="H20" i="3"/>
  <c r="N28" i="3"/>
  <c r="T20" i="3"/>
  <c r="AI19" i="3"/>
  <c r="AR23" i="3"/>
  <c r="AX23" i="3"/>
  <c r="N20" i="3"/>
  <c r="AL27" i="3"/>
  <c r="W17" i="3"/>
  <c r="W25" i="3"/>
  <c r="Z24" i="3"/>
  <c r="AC20" i="3"/>
  <c r="AF24" i="3"/>
  <c r="AL24" i="3"/>
  <c r="AR24" i="3"/>
  <c r="AX24" i="3"/>
  <c r="H22" i="3"/>
  <c r="K18" i="3"/>
  <c r="N22" i="3"/>
  <c r="Q18" i="3"/>
  <c r="Q26" i="3"/>
  <c r="T22" i="3"/>
  <c r="W18" i="3"/>
  <c r="W26" i="3"/>
  <c r="Z17" i="3"/>
  <c r="Z25" i="3"/>
  <c r="AC21" i="3"/>
  <c r="AF17" i="3"/>
  <c r="AF25" i="3"/>
  <c r="AI21" i="3"/>
  <c r="AL17" i="3"/>
  <c r="AL25" i="3"/>
  <c r="AO21" i="3"/>
  <c r="AR17" i="3"/>
  <c r="AR25" i="3"/>
  <c r="AU21" i="3"/>
  <c r="AX17" i="3"/>
  <c r="AX25" i="3"/>
  <c r="AR27" i="3"/>
  <c r="H23" i="3"/>
  <c r="K19" i="3"/>
  <c r="K27" i="3"/>
  <c r="N23" i="3"/>
  <c r="Q19" i="3"/>
  <c r="Q27" i="3"/>
  <c r="T23" i="3"/>
  <c r="W19" i="3"/>
  <c r="W27" i="3"/>
  <c r="Z18" i="3"/>
  <c r="Z26" i="3"/>
  <c r="AC22" i="3"/>
  <c r="AF18" i="3"/>
  <c r="AF26" i="3"/>
  <c r="AI22" i="3"/>
  <c r="AL18" i="3"/>
  <c r="AL26" i="3"/>
  <c r="AO22" i="3"/>
  <c r="AR18" i="3"/>
  <c r="AR26" i="3"/>
  <c r="AU22" i="3"/>
  <c r="AX18" i="3"/>
  <c r="AX26" i="3"/>
  <c r="H24" i="3"/>
  <c r="T24" i="3"/>
  <c r="AC23" i="3"/>
  <c r="AF19" i="3"/>
  <c r="AI23" i="3"/>
  <c r="AO23" i="3"/>
  <c r="AU23" i="3"/>
  <c r="N24" i="3"/>
  <c r="Z19" i="3"/>
  <c r="Z27" i="3"/>
  <c r="W21" i="3"/>
  <c r="AC24" i="3"/>
  <c r="AI24" i="3"/>
  <c r="AO24" i="3"/>
  <c r="AU24" i="3"/>
  <c r="AI23" i="2"/>
  <c r="AU27" i="2"/>
  <c r="AU19" i="2"/>
  <c r="AL28" i="2"/>
  <c r="AX24" i="2"/>
  <c r="W28" i="2"/>
  <c r="N21" i="2"/>
  <c r="AF24" i="2"/>
  <c r="AX28" i="2"/>
  <c r="AF19" i="2"/>
  <c r="AR24" i="2"/>
  <c r="AC26" i="2"/>
  <c r="W23" i="2"/>
  <c r="K23" i="2"/>
  <c r="AF22" i="2"/>
  <c r="Q21" i="2"/>
  <c r="Z25" i="2"/>
  <c r="AU24" i="2"/>
  <c r="W24" i="2"/>
  <c r="AX20" i="2"/>
  <c r="W19" i="2"/>
  <c r="K19" i="2"/>
  <c r="AO17" i="2"/>
  <c r="AC17" i="2"/>
  <c r="AR19" i="2"/>
  <c r="AO25" i="2"/>
  <c r="Q25" i="2"/>
  <c r="Q24" i="2"/>
  <c r="K21" i="2"/>
  <c r="AR20" i="2"/>
  <c r="K17" i="2"/>
  <c r="AI18" i="2"/>
  <c r="W18" i="2"/>
  <c r="AR17" i="2"/>
  <c r="H17" i="2"/>
  <c r="AR26" i="2"/>
  <c r="AC25" i="2"/>
  <c r="AF21" i="2"/>
  <c r="T21" i="2"/>
  <c r="AO19" i="2"/>
  <c r="AI28" i="2"/>
  <c r="AX25" i="2"/>
  <c r="AL24" i="2"/>
  <c r="Z24" i="2"/>
  <c r="N24" i="2"/>
  <c r="H22" i="2"/>
  <c r="AO20" i="2"/>
  <c r="AC18" i="2"/>
  <c r="AX17" i="2"/>
  <c r="AL17" i="2"/>
  <c r="Z17" i="2"/>
  <c r="W27" i="2"/>
  <c r="AI22" i="2"/>
  <c r="K24" i="2"/>
  <c r="AL20" i="2"/>
  <c r="AL19" i="2"/>
  <c r="T26" i="2"/>
  <c r="AR28" i="2"/>
  <c r="K22" i="2"/>
  <c r="AC27" i="2"/>
  <c r="AX26" i="2"/>
  <c r="AL26" i="2"/>
  <c r="N26" i="2"/>
  <c r="AO22" i="2"/>
  <c r="Q22" i="2"/>
  <c r="AL21" i="2"/>
  <c r="W20" i="2"/>
  <c r="AI19" i="2"/>
  <c r="H26" i="2"/>
  <c r="AU22" i="2"/>
  <c r="AI27" i="2"/>
  <c r="Z23" i="2"/>
  <c r="Z28" i="2"/>
  <c r="AL27" i="2"/>
  <c r="N27" i="2"/>
  <c r="AU26" i="2"/>
  <c r="W26" i="2"/>
  <c r="Q23" i="2"/>
  <c r="AL22" i="2"/>
  <c r="Z22" i="2"/>
  <c r="AF18" i="2"/>
  <c r="Q17" i="2"/>
  <c r="K28" i="2"/>
  <c r="AR27" i="2"/>
  <c r="AF27" i="2"/>
  <c r="H27" i="2"/>
  <c r="AO26" i="2"/>
  <c r="H25" i="2"/>
  <c r="H24" i="2"/>
  <c r="AO23" i="2"/>
  <c r="AX19" i="2"/>
  <c r="AC19" i="2"/>
  <c r="T28" i="2"/>
  <c r="H28" i="2"/>
  <c r="AX23" i="2"/>
  <c r="AL23" i="2"/>
  <c r="AU21" i="2"/>
  <c r="Z20" i="2"/>
  <c r="N20" i="2"/>
  <c r="Z19" i="2"/>
  <c r="AX18" i="2"/>
  <c r="Z18" i="2"/>
  <c r="N18" i="2"/>
  <c r="N17" i="2"/>
  <c r="N19" i="2"/>
  <c r="Q28" i="2"/>
  <c r="AX27" i="2"/>
  <c r="AI24" i="2"/>
  <c r="AU23" i="2"/>
  <c r="AR22" i="2"/>
  <c r="T22" i="2"/>
  <c r="AI20" i="2"/>
  <c r="K20" i="2"/>
  <c r="AU28" i="2"/>
  <c r="N28" i="2"/>
  <c r="K27" i="2"/>
  <c r="AF26" i="2"/>
  <c r="AR25" i="2"/>
  <c r="AF25" i="2"/>
  <c r="W25" i="2"/>
  <c r="K25" i="2"/>
  <c r="AR23" i="2"/>
  <c r="T23" i="2"/>
  <c r="AC22" i="2"/>
  <c r="AO21" i="2"/>
  <c r="AC21" i="2"/>
  <c r="AF20" i="2"/>
  <c r="T20" i="2"/>
  <c r="AR18" i="2"/>
  <c r="T18" i="2"/>
  <c r="H18" i="2"/>
  <c r="H19" i="2"/>
  <c r="AO27" i="2"/>
  <c r="T27" i="2"/>
  <c r="AI26" i="2"/>
  <c r="Z26" i="2"/>
  <c r="T25" i="2"/>
  <c r="AC23" i="2"/>
  <c r="H23" i="2"/>
  <c r="W22" i="2"/>
  <c r="N22" i="2"/>
  <c r="H21" i="2"/>
  <c r="Q19" i="2"/>
  <c r="K18" i="2"/>
  <c r="AU17" i="2"/>
  <c r="AL25" i="2"/>
  <c r="Z21" i="2"/>
  <c r="AO18" i="2"/>
  <c r="AI17" i="2"/>
  <c r="Q27" i="2"/>
  <c r="K26" i="2"/>
  <c r="AU25" i="2"/>
  <c r="AO24" i="2"/>
  <c r="AX22" i="2"/>
  <c r="AR21" i="2"/>
  <c r="AI21" i="2"/>
  <c r="AC20" i="2"/>
  <c r="AL18" i="2"/>
  <c r="AF17" i="2"/>
  <c r="W17" i="2"/>
  <c r="AO28" i="2"/>
  <c r="AF28" i="2"/>
  <c r="Z27" i="2"/>
  <c r="AI25" i="2"/>
  <c r="N25" i="2"/>
  <c r="AC24" i="2"/>
  <c r="T24" i="2"/>
  <c r="N23" i="2"/>
  <c r="W21" i="2"/>
  <c r="AU20" i="2"/>
  <c r="Q20" i="2"/>
  <c r="H20" i="2"/>
  <c r="AU18" i="2"/>
  <c r="Q18" i="2"/>
  <c r="AF23" i="2"/>
  <c r="T19" i="2"/>
  <c r="T17" i="2"/>
  <c r="AC28" i="2"/>
  <c r="Q26" i="2"/>
  <c r="AX21" i="2"/>
</calcChain>
</file>

<file path=xl/sharedStrings.xml><?xml version="1.0" encoding="utf-8"?>
<sst xmlns="http://schemas.openxmlformats.org/spreadsheetml/2006/main" count="16" uniqueCount="8">
  <si>
    <t>Massa van de lading</t>
  </si>
  <si>
    <t>kg</t>
  </si>
  <si>
    <t>daN</t>
  </si>
  <si>
    <t>AANTAL VEREISTE SPANBANDEN BIJ NEERZEKEREN</t>
  </si>
  <si>
    <t>Stf spanmiddel</t>
  </si>
  <si>
    <r>
      <t xml:space="preserve">α-hoek </t>
    </r>
    <r>
      <rPr>
        <b/>
        <sz val="12"/>
        <color theme="1"/>
        <rFont val="Wingdings"/>
        <charset val="2"/>
      </rPr>
      <t>ð</t>
    </r>
  </si>
  <si>
    <r>
      <t xml:space="preserve">µ </t>
    </r>
    <r>
      <rPr>
        <b/>
        <sz val="11"/>
        <color theme="1"/>
        <rFont val="Wingdings"/>
        <charset val="2"/>
      </rPr>
      <t>ò</t>
    </r>
  </si>
  <si>
    <t>BC voorwand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</si>
</sst>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Arial Black"/>
      <family val="2"/>
    </font>
    <font>
      <b/>
      <sz val="12"/>
      <color theme="1"/>
      <name val="Calibri"/>
      <family val="2"/>
    </font>
    <font>
      <b/>
      <sz val="12"/>
      <color theme="1"/>
      <name val="Wingdings"/>
      <charset val="2"/>
    </font>
    <font>
      <b/>
      <sz val="11"/>
      <color theme="1"/>
      <name val="Wingdings"/>
      <charset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2" fillId="3" borderId="0" xfId="0" applyFont="1" applyFill="1" applyAlignment="1">
      <alignment horizontal="center"/>
    </xf>
    <xf numFmtId="0" fontId="2" fillId="3" borderId="0" xfId="0" applyFont="1" applyFill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Font="1" applyBorder="1"/>
    <xf numFmtId="0" fontId="2" fillId="0" borderId="0" xfId="0" applyFont="1" applyBorder="1"/>
    <xf numFmtId="0" fontId="0" fillId="0" borderId="0" xfId="0" applyBorder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2" fillId="0" borderId="0" xfId="0" applyFont="1" applyProtection="1"/>
    <xf numFmtId="0" fontId="2" fillId="3" borderId="0" xfId="0" applyFont="1" applyFill="1" applyProtection="1"/>
    <xf numFmtId="0" fontId="4" fillId="3" borderId="0" xfId="0" applyFont="1" applyFill="1" applyProtection="1"/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1" fontId="1" fillId="0" borderId="0" xfId="0" applyNumberFormat="1" applyFont="1" applyProtection="1">
      <protection locked="0"/>
    </xf>
    <xf numFmtId="0" fontId="3" fillId="0" borderId="0" xfId="0" applyFont="1" applyAlignment="1">
      <alignment horizontal="center"/>
    </xf>
  </cellXfs>
  <cellStyles count="1">
    <cellStyle name="Standaard" xfId="0" builtinId="0"/>
  </cellStyles>
  <dxfs count="98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protection locked="0" hidden="0"/>
    </dxf>
    <dxf>
      <numFmt numFmtId="1" formatCode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protection locked="1" hidden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protection locked="0" hidden="0"/>
    </dxf>
    <dxf>
      <numFmt numFmtId="1" formatCode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455544</xdr:colOff>
      <xdr:row>4</xdr:row>
      <xdr:rowOff>3985</xdr:rowOff>
    </xdr:from>
    <xdr:to>
      <xdr:col>34</xdr:col>
      <xdr:colOff>225752</xdr:colOff>
      <xdr:row>11</xdr:row>
      <xdr:rowOff>163514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45D3F6F0-CBA6-47E9-B4C4-49374691E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2827" y="815681"/>
          <a:ext cx="3944642" cy="1517876"/>
        </a:xfrm>
        <a:prstGeom prst="rect">
          <a:avLst/>
        </a:prstGeom>
      </xdr:spPr>
    </xdr:pic>
    <xdr:clientData/>
  </xdr:twoCellAnchor>
  <xdr:twoCellAnchor editAs="oneCell">
    <xdr:from>
      <xdr:col>37</xdr:col>
      <xdr:colOff>329318</xdr:colOff>
      <xdr:row>0</xdr:row>
      <xdr:rowOff>13915</xdr:rowOff>
    </xdr:from>
    <xdr:to>
      <xdr:col>50</xdr:col>
      <xdr:colOff>589370</xdr:colOff>
      <xdr:row>5</xdr:row>
      <xdr:rowOff>18554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4593AE2-89FD-4CB4-9AE8-9EB0B0141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4158" y="13915"/>
          <a:ext cx="2622252" cy="1002859"/>
        </a:xfrm>
        <a:prstGeom prst="rect">
          <a:avLst/>
        </a:prstGeom>
      </xdr:spPr>
    </xdr:pic>
    <xdr:clientData/>
  </xdr:twoCellAnchor>
  <xdr:twoCellAnchor editAs="oneCell">
    <xdr:from>
      <xdr:col>0</xdr:col>
      <xdr:colOff>132523</xdr:colOff>
      <xdr:row>28</xdr:row>
      <xdr:rowOff>87214</xdr:rowOff>
    </xdr:from>
    <xdr:to>
      <xdr:col>2</xdr:col>
      <xdr:colOff>149088</xdr:colOff>
      <xdr:row>33</xdr:row>
      <xdr:rowOff>137459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AFA3269-8256-45D2-9EF0-DE24D4D02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3" y="5570301"/>
          <a:ext cx="1283804" cy="9613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455545</xdr:colOff>
      <xdr:row>5</xdr:row>
      <xdr:rowOff>104273</xdr:rowOff>
    </xdr:from>
    <xdr:to>
      <xdr:col>28</xdr:col>
      <xdr:colOff>420200</xdr:colOff>
      <xdr:row>11</xdr:row>
      <xdr:rowOff>123408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14B3F11-EA68-4E28-8200-722080843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4598" y="1106905"/>
          <a:ext cx="3221202" cy="1246356"/>
        </a:xfrm>
        <a:prstGeom prst="rect">
          <a:avLst/>
        </a:prstGeom>
      </xdr:spPr>
    </xdr:pic>
    <xdr:clientData/>
  </xdr:twoCellAnchor>
  <xdr:twoCellAnchor editAs="oneCell">
    <xdr:from>
      <xdr:col>37</xdr:col>
      <xdr:colOff>329318</xdr:colOff>
      <xdr:row>0</xdr:row>
      <xdr:rowOff>13915</xdr:rowOff>
    </xdr:from>
    <xdr:to>
      <xdr:col>50</xdr:col>
      <xdr:colOff>589370</xdr:colOff>
      <xdr:row>5</xdr:row>
      <xdr:rowOff>18554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E98EB1F-B5DA-46D9-98B3-B51E0B45E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1758" y="13915"/>
          <a:ext cx="2584152" cy="1002859"/>
        </a:xfrm>
        <a:prstGeom prst="rect">
          <a:avLst/>
        </a:prstGeom>
      </xdr:spPr>
    </xdr:pic>
    <xdr:clientData/>
  </xdr:twoCellAnchor>
  <xdr:twoCellAnchor editAs="oneCell">
    <xdr:from>
      <xdr:col>0</xdr:col>
      <xdr:colOff>132523</xdr:colOff>
      <xdr:row>28</xdr:row>
      <xdr:rowOff>87214</xdr:rowOff>
    </xdr:from>
    <xdr:to>
      <xdr:col>2</xdr:col>
      <xdr:colOff>149088</xdr:colOff>
      <xdr:row>33</xdr:row>
      <xdr:rowOff>137459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62CB12F-CF84-4F83-B416-645981CD2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3" y="5565994"/>
          <a:ext cx="1289105" cy="964645"/>
        </a:xfrm>
        <a:prstGeom prst="rect">
          <a:avLst/>
        </a:prstGeom>
      </xdr:spPr>
    </xdr:pic>
    <xdr:clientData/>
  </xdr:twoCellAnchor>
  <xdr:twoCellAnchor editAs="oneCell">
    <xdr:from>
      <xdr:col>31</xdr:col>
      <xdr:colOff>265746</xdr:colOff>
      <xdr:row>5</xdr:row>
      <xdr:rowOff>96252</xdr:rowOff>
    </xdr:from>
    <xdr:to>
      <xdr:col>50</xdr:col>
      <xdr:colOff>46764</xdr:colOff>
      <xdr:row>12</xdr:row>
      <xdr:rowOff>167533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C38A2F9B-C802-4338-94A4-9E1C9B3F9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6567" y="1098884"/>
          <a:ext cx="3037565" cy="14829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9C7218-8E4C-4199-9AEF-B955F7923241}" name="Tabel1" displayName="Tabel1" ref="D15:AX28" headerRowCount="0" totalsRowShown="0">
  <tableColumns count="47">
    <tableColumn id="1" xr3:uid="{B590267F-55BE-405C-B5ED-E5A1A4AECCC2}" name="Kolom1" dataDxfId="97"/>
    <tableColumn id="2" xr3:uid="{E149AFFF-8BA0-490B-AF73-B9B2720AD591}" name="Kolom2" headerRowDxfId="96" dataDxfId="95"/>
    <tableColumn id="3" xr3:uid="{C2236345-898F-4B50-B1FB-9656E6D765D7}" name="Kolom3" dataDxfId="94"/>
    <tableColumn id="4" xr3:uid="{65AC5DB0-5CAD-4CE5-9522-17D80C74F59D}" name="Kolom4" dataDxfId="93"/>
    <tableColumn id="5" xr3:uid="{8C223D53-5C41-4DB9-835B-8C7684C9FFA3}" name="Kolom5" headerRowDxfId="92" dataDxfId="91"/>
    <tableColumn id="6" xr3:uid="{B65CAE2B-9701-4344-A09C-DF0E579345C2}" name="Kolom6" dataDxfId="90"/>
    <tableColumn id="7" xr3:uid="{FA7F01BD-5D60-4B5D-9843-7CA1DAA2455C}" name="Kolom7" dataDxfId="89"/>
    <tableColumn id="8" xr3:uid="{05310145-7420-4A53-9A7A-745714748F0E}" name="Kolom8" dataDxfId="88"/>
    <tableColumn id="9" xr3:uid="{16793269-14C0-461A-BE79-0709C8B15D66}" name="Kolom9" dataDxfId="87"/>
    <tableColumn id="10" xr3:uid="{A9EF3B90-5A5C-40DA-9763-A8F9DC4CB05F}" name="Kolom10" dataDxfId="86"/>
    <tableColumn id="11" xr3:uid="{8F9B3B4E-3438-4A27-A3B1-C5C4C195C9A0}" name="Kolom11" dataDxfId="85"/>
    <tableColumn id="12" xr3:uid="{1C6682F8-2E58-4552-A022-3140CF53CB8D}" name="Kolom12" dataDxfId="84"/>
    <tableColumn id="13" xr3:uid="{CE49D155-089B-4405-B044-0A8CC7D61681}" name="Kolom13" dataDxfId="83"/>
    <tableColumn id="14" xr3:uid="{D680B425-F80E-40D4-A3BE-53A0D50220EB}" name="Kolom14" dataDxfId="82"/>
    <tableColumn id="15" xr3:uid="{F3256DEB-CE2F-466A-88A7-48D03742B471}" name="Kolom15" dataDxfId="81"/>
    <tableColumn id="16" xr3:uid="{6C7E3F0E-A085-45C8-834D-3623B3D9D5E6}" name="Kolom16" dataDxfId="80"/>
    <tableColumn id="17" xr3:uid="{36B99530-6F0D-4C57-987C-62637B138DCD}" name="Kolom17" dataDxfId="79"/>
    <tableColumn id="18" xr3:uid="{620FCA94-99BA-42DB-80F5-8D8D77A337B9}" name="Kolom18" dataDxfId="78"/>
    <tableColumn id="19" xr3:uid="{9BEC7BB8-D3A7-4581-BC19-2EE436BEE697}" name="Kolom19" dataDxfId="77"/>
    <tableColumn id="20" xr3:uid="{F6E46006-16A5-48BC-BB63-1A74AE71863B}" name="Kolom20" dataDxfId="76"/>
    <tableColumn id="21" xr3:uid="{24D5A176-221F-48F2-A5BF-1BAD39E67E17}" name="Kolom21" dataDxfId="75"/>
    <tableColumn id="22" xr3:uid="{5D859009-86E1-4DEF-93FF-8B3252F1A42F}" name="Kolom22" dataDxfId="74"/>
    <tableColumn id="23" xr3:uid="{EBD20A59-F31E-413D-80A4-AACDABFC01C1}" name="Kolom23" dataDxfId="73"/>
    <tableColumn id="24" xr3:uid="{B6F71509-E792-4345-9F78-6A5235832053}" name="Kolom24" dataDxfId="72"/>
    <tableColumn id="25" xr3:uid="{6B5DBFF0-2808-44F2-93E3-4DF8810AA5E9}" name="Kolom25" dataDxfId="71"/>
    <tableColumn id="26" xr3:uid="{6041F8D4-547C-4633-A1A3-6AE4087B181F}" name="Kolom26" dataDxfId="70"/>
    <tableColumn id="27" xr3:uid="{8A6A821F-A596-41EB-B496-62602BC886F8}" name="Kolom27" dataDxfId="69"/>
    <tableColumn id="28" xr3:uid="{1ED5AA15-E24F-48D4-9BAB-493D86AF3D3A}" name="Kolom28" dataDxfId="68"/>
    <tableColumn id="29" xr3:uid="{69562CE7-B1AE-4097-A1A8-46CFC3320D98}" name="Kolom29" dataDxfId="67"/>
    <tableColumn id="30" xr3:uid="{A70E3D6E-6066-46DB-8457-2577468FDDAC}" name="Kolom30" dataDxfId="66"/>
    <tableColumn id="31" xr3:uid="{56BEA8FC-4106-4A5C-AA76-19CA98170ED6}" name="Kolom31" dataDxfId="65"/>
    <tableColumn id="32" xr3:uid="{68CAF573-5523-4919-8F94-E7A51EE3B20A}" name="Kolom32" dataDxfId="64"/>
    <tableColumn id="33" xr3:uid="{5505BD11-82A6-480E-BBBA-20FAEAF96C98}" name="Kolom33" dataDxfId="63"/>
    <tableColumn id="34" xr3:uid="{45F688E8-1328-4F97-9F52-3C4267F83907}" name="Kolom34" dataDxfId="62"/>
    <tableColumn id="35" xr3:uid="{4867CBE8-4402-42A7-9658-51A84F5F5875}" name="Kolom35" dataDxfId="61"/>
    <tableColumn id="36" xr3:uid="{C423B838-9C2B-4594-91F2-6D2AC512BEFF}" name="Kolom36" dataDxfId="60"/>
    <tableColumn id="37" xr3:uid="{8693CAEC-EB14-4EC7-B6D2-47AD054B8372}" name="Kolom37" dataDxfId="59"/>
    <tableColumn id="38" xr3:uid="{D07111DE-4369-4412-B048-3CF8D893D3F9}" name="Kolom38" dataDxfId="58"/>
    <tableColumn id="39" xr3:uid="{9571A9F8-4560-44B9-9713-84BFAFF2D36E}" name="Kolom39" dataDxfId="57"/>
    <tableColumn id="40" xr3:uid="{C461DAF0-C7A2-40BD-9008-DA08583B8B75}" name="Kolom40" dataDxfId="56"/>
    <tableColumn id="41" xr3:uid="{E37D2077-D213-45EA-A8FD-D7434BB25B35}" name="Kolom41" dataDxfId="55"/>
    <tableColumn id="42" xr3:uid="{75822504-2574-4658-8CCF-D0277C59D90E}" name="Kolom42" dataDxfId="54"/>
    <tableColumn id="43" xr3:uid="{5D1176E0-7F28-4172-866E-F0853C46EC06}" name="Kolom43" dataDxfId="53"/>
    <tableColumn id="44" xr3:uid="{AFC88921-3145-421C-9527-66089EC7D6D5}" name="Kolom44" dataDxfId="52"/>
    <tableColumn id="45" xr3:uid="{08330D3A-E747-45DE-91DE-59BCB5A94FF0}" name="Kolom45" dataDxfId="51"/>
    <tableColumn id="46" xr3:uid="{65630E36-1581-44C9-AAD7-B017ED3C135A}" name="Kolom46" dataDxfId="50"/>
    <tableColumn id="47" xr3:uid="{9D3FA13C-F681-4E30-B449-6DEE67C1B47D}" name="Kolom47" dataDxfId="49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098906-2844-4D9D-9C99-0249F797D400}" name="Tabel13" displayName="Tabel13" ref="D15:AX28" headerRowCount="0" totalsRowShown="0">
  <tableColumns count="47">
    <tableColumn id="1" xr3:uid="{57EF8098-58EA-400F-8177-5137E626D357}" name="Kolom1" dataDxfId="48"/>
    <tableColumn id="2" xr3:uid="{BF8F7C95-D71A-47D2-AD22-2C763B5F4CD8}" name="Kolom2" headerRowDxfId="47" dataDxfId="46"/>
    <tableColumn id="3" xr3:uid="{3CB35A38-0359-47B4-8F72-71D138993D04}" name="Kolom3" dataDxfId="45"/>
    <tableColumn id="4" xr3:uid="{D25491B6-92E5-4F35-8091-6C8BEA14900C}" name="Kolom4" dataDxfId="44"/>
    <tableColumn id="5" xr3:uid="{65EDD0B4-E998-434F-B8E4-93CFDC1D851D}" name="Kolom5" headerRowDxfId="43" dataDxfId="42"/>
    <tableColumn id="6" xr3:uid="{3A8B53D0-5E29-40E3-B002-991B059A9237}" name="Kolom6" dataDxfId="41"/>
    <tableColumn id="7" xr3:uid="{6160D5D7-5448-4352-B7AC-5BE88564D257}" name="Kolom7" dataDxfId="40"/>
    <tableColumn id="8" xr3:uid="{A6798699-9ACB-43FC-9092-64C99499EBCA}" name="Kolom8" dataDxfId="39"/>
    <tableColumn id="9" xr3:uid="{1964ACE6-31C9-412B-AFFE-5EE56BCBA31F}" name="Kolom9" dataDxfId="38"/>
    <tableColumn id="10" xr3:uid="{D2A02544-D161-481A-A5AE-1AC452428DE5}" name="Kolom10" dataDxfId="37"/>
    <tableColumn id="11" xr3:uid="{13405412-F42B-4F77-ABE4-F67DC33E685D}" name="Kolom11" dataDxfId="36"/>
    <tableColumn id="12" xr3:uid="{6BD2F5F7-8788-4FAB-90CB-D9458A3719D3}" name="Kolom12" dataDxfId="35"/>
    <tableColumn id="13" xr3:uid="{F6E0B884-4693-4EB2-9F1C-1656D7A1E649}" name="Kolom13" dataDxfId="34"/>
    <tableColumn id="14" xr3:uid="{44ED90D9-3898-4C70-87CE-865A1FB0595E}" name="Kolom14" dataDxfId="33"/>
    <tableColumn id="15" xr3:uid="{4E65AECE-BDBC-4ACF-98E8-940FD5A14E9C}" name="Kolom15" dataDxfId="32"/>
    <tableColumn id="16" xr3:uid="{4C507577-82F5-4157-9D30-03AAA0D30E77}" name="Kolom16" dataDxfId="31"/>
    <tableColumn id="17" xr3:uid="{BD73D122-A43C-481B-A8F4-E5A051F4F365}" name="Kolom17" dataDxfId="30"/>
    <tableColumn id="18" xr3:uid="{D186C2F2-2B50-4914-96DB-23E683944FD0}" name="Kolom18" dataDxfId="29"/>
    <tableColumn id="19" xr3:uid="{37C1120F-E56D-4DA4-B457-23F97BD11D99}" name="Kolom19" dataDxfId="28"/>
    <tableColumn id="20" xr3:uid="{D8584DEF-66FF-4D7F-AF3C-600DB9F6100E}" name="Kolom20" dataDxfId="27"/>
    <tableColumn id="21" xr3:uid="{89E03804-09DD-436F-921B-6B3936FFED19}" name="Kolom21" dataDxfId="26"/>
    <tableColumn id="22" xr3:uid="{02DAC637-2128-4087-8255-D10792482D8C}" name="Kolom22" dataDxfId="25"/>
    <tableColumn id="23" xr3:uid="{E0D9D22D-1885-438A-8CA3-9574F3D78D4E}" name="Kolom23" dataDxfId="24"/>
    <tableColumn id="24" xr3:uid="{0D3032DC-DCFB-47D6-A528-2DB2330CCE9A}" name="Kolom24" dataDxfId="23"/>
    <tableColumn id="25" xr3:uid="{34F436E5-4295-487C-8E63-12CA493107D2}" name="Kolom25" dataDxfId="22"/>
    <tableColumn id="26" xr3:uid="{409C04AE-209B-407A-9998-1F9D2FC33820}" name="Kolom26" dataDxfId="21"/>
    <tableColumn id="27" xr3:uid="{9035FE74-4CAB-4ADF-A206-6FA2E0BAD1EF}" name="Kolom27" dataDxfId="20"/>
    <tableColumn id="28" xr3:uid="{083DE8FC-F9AC-45C9-B6BE-03891F5B0C85}" name="Kolom28" dataDxfId="19"/>
    <tableColumn id="29" xr3:uid="{AA56B6E6-0CF7-4B98-875D-88ECE006E07C}" name="Kolom29" dataDxfId="18"/>
    <tableColumn id="30" xr3:uid="{0F2BDD5B-1F50-4CB2-B64E-7AA1F28010DD}" name="Kolom30" dataDxfId="17"/>
    <tableColumn id="31" xr3:uid="{6F0C367D-2BFF-47CD-8A1F-4E51312A4B0D}" name="Kolom31" dataDxfId="16"/>
    <tableColumn id="32" xr3:uid="{1DB31F79-00AC-4855-BB5C-4389916212E4}" name="Kolom32" dataDxfId="15"/>
    <tableColumn id="33" xr3:uid="{18AB4F03-6407-4324-A093-914A25AB3ABE}" name="Kolom33" dataDxfId="14"/>
    <tableColumn id="34" xr3:uid="{56F240E0-5701-4C6D-9462-AE98903B0B23}" name="Kolom34" dataDxfId="13"/>
    <tableColumn id="35" xr3:uid="{338AA54F-5C4B-40A1-8F54-49045820AC92}" name="Kolom35" dataDxfId="12"/>
    <tableColumn id="36" xr3:uid="{FD13C38A-64FE-41E5-B1B5-0EB7BC6A1931}" name="Kolom36" dataDxfId="11"/>
    <tableColumn id="37" xr3:uid="{EC705C07-DD79-4CDC-A0AA-EF5FD9F241E9}" name="Kolom37" dataDxfId="10"/>
    <tableColumn id="38" xr3:uid="{F9785E27-8F1B-4880-B36F-C303CC1BF344}" name="Kolom38" dataDxfId="9"/>
    <tableColumn id="39" xr3:uid="{0E9C94C6-2C7C-4E92-AD18-5CF93FAE82F6}" name="Kolom39" dataDxfId="8"/>
    <tableColumn id="40" xr3:uid="{0864483B-2F34-4542-82EF-FEBCD49A7E07}" name="Kolom40" dataDxfId="7"/>
    <tableColumn id="41" xr3:uid="{75870AB5-8BA8-41A3-A1FB-0732A4319362}" name="Kolom41" dataDxfId="6"/>
    <tableColumn id="42" xr3:uid="{D44CA42F-759E-43F3-BF1D-38EF62848B4A}" name="Kolom42" dataDxfId="5"/>
    <tableColumn id="43" xr3:uid="{30821457-CEBF-4F22-943C-FA5C3EC7A2EB}" name="Kolom43" dataDxfId="4"/>
    <tableColumn id="44" xr3:uid="{7915334C-4D82-4937-B111-C77298022AE5}" name="Kolom44" dataDxfId="3"/>
    <tableColumn id="45" xr3:uid="{7CB6BBB2-6317-48B9-B99A-A0DE31FE7A04}" name="Kolom45" dataDxfId="2"/>
    <tableColumn id="46" xr3:uid="{869FE965-4B5C-4A03-B8C2-0FF776455E88}" name="Kolom46" dataDxfId="1"/>
    <tableColumn id="47" xr3:uid="{28B90EC5-187D-4C23-A6D0-4C810DBF702F}" name="Kolom47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4803F-743D-4C6A-B0DD-FD274CA12D12}">
  <dimension ref="A2:AX28"/>
  <sheetViews>
    <sheetView showGridLines="0" showRowColHeaders="0" showRuler="0" zoomScale="95" zoomScaleNormal="95" workbookViewId="0">
      <selection activeCell="D11" sqref="D11"/>
    </sheetView>
  </sheetViews>
  <sheetFormatPr defaultColWidth="9.109375" defaultRowHeight="14.4" x14ac:dyDescent="0.3"/>
  <cols>
    <col min="2" max="2" width="9.44140625" customWidth="1"/>
    <col min="3" max="3" width="9.88671875" customWidth="1"/>
    <col min="4" max="4" width="10.77734375" customWidth="1"/>
    <col min="5" max="5" width="11" customWidth="1"/>
    <col min="6" max="7" width="6.77734375" hidden="1" customWidth="1"/>
    <col min="8" max="8" width="6.77734375" style="2" customWidth="1"/>
    <col min="9" max="10" width="6.77734375" hidden="1" customWidth="1"/>
    <col min="11" max="11" width="6.77734375" customWidth="1"/>
    <col min="12" max="13" width="6.77734375" hidden="1" customWidth="1"/>
    <col min="14" max="14" width="6.77734375" customWidth="1"/>
    <col min="15" max="16" width="6.77734375" hidden="1" customWidth="1"/>
    <col min="17" max="17" width="6.77734375" customWidth="1"/>
    <col min="18" max="19" width="6.77734375" hidden="1" customWidth="1"/>
    <col min="20" max="20" width="6.77734375" customWidth="1"/>
    <col min="21" max="22" width="6.77734375" hidden="1" customWidth="1"/>
    <col min="23" max="23" width="6.77734375" customWidth="1"/>
    <col min="24" max="25" width="6.77734375" hidden="1" customWidth="1"/>
    <col min="26" max="26" width="6.77734375" customWidth="1"/>
    <col min="27" max="28" width="6.77734375" hidden="1" customWidth="1"/>
    <col min="29" max="29" width="6.77734375" customWidth="1"/>
    <col min="30" max="31" width="6.77734375" hidden="1" customWidth="1"/>
    <col min="32" max="32" width="6.77734375" customWidth="1"/>
    <col min="33" max="34" width="6.77734375" hidden="1" customWidth="1"/>
    <col min="35" max="35" width="6.77734375" customWidth="1"/>
    <col min="36" max="37" width="6.77734375" hidden="1" customWidth="1"/>
    <col min="38" max="38" width="6.77734375" customWidth="1"/>
    <col min="39" max="40" width="6.77734375" hidden="1" customWidth="1"/>
    <col min="41" max="41" width="6.77734375" customWidth="1"/>
    <col min="42" max="43" width="6.77734375" hidden="1" customWidth="1"/>
    <col min="44" max="44" width="6.77734375" customWidth="1"/>
    <col min="45" max="46" width="6.77734375" hidden="1" customWidth="1"/>
    <col min="47" max="47" width="6.77734375" customWidth="1"/>
    <col min="48" max="49" width="6.77734375" hidden="1" customWidth="1"/>
    <col min="50" max="50" width="6.77734375" customWidth="1"/>
  </cols>
  <sheetData>
    <row r="2" spans="1:50" ht="21" x14ac:dyDescent="0.5">
      <c r="A2" s="26" t="s">
        <v>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</row>
    <row r="8" spans="1:50" x14ac:dyDescent="0.3">
      <c r="E8" s="14"/>
      <c r="F8" s="14"/>
      <c r="G8" s="1"/>
      <c r="H8" s="4"/>
    </row>
    <row r="9" spans="1:50" ht="17.399999999999999" x14ac:dyDescent="0.3">
      <c r="B9" s="17" t="s">
        <v>0</v>
      </c>
      <c r="C9" s="12"/>
      <c r="D9" s="23">
        <v>20000</v>
      </c>
      <c r="E9" s="13" t="s">
        <v>1</v>
      </c>
      <c r="F9" s="12"/>
    </row>
    <row r="10" spans="1:50" x14ac:dyDescent="0.3">
      <c r="C10" s="12"/>
      <c r="D10" s="12"/>
      <c r="E10" s="12"/>
      <c r="F10" s="12"/>
      <c r="G10" s="1"/>
      <c r="H10" s="4"/>
    </row>
    <row r="11" spans="1:50" ht="17.399999999999999" x14ac:dyDescent="0.3">
      <c r="B11" s="17" t="s">
        <v>4</v>
      </c>
      <c r="C11" s="12"/>
      <c r="D11" s="23">
        <v>250</v>
      </c>
      <c r="E11" s="13" t="s">
        <v>2</v>
      </c>
      <c r="F11" s="12"/>
    </row>
    <row r="13" spans="1:50" x14ac:dyDescent="0.3">
      <c r="E13" s="3"/>
      <c r="F13" s="3"/>
      <c r="G13" s="3"/>
      <c r="H13" s="5"/>
    </row>
    <row r="14" spans="1:50" x14ac:dyDescent="0.3">
      <c r="H14"/>
    </row>
    <row r="15" spans="1:50" s="6" customFormat="1" ht="15.6" x14ac:dyDescent="0.3">
      <c r="A15" s="7"/>
      <c r="D15" s="18"/>
      <c r="E15" s="19" t="s">
        <v>5</v>
      </c>
      <c r="F15" s="9">
        <v>10</v>
      </c>
      <c r="G15" s="9">
        <v>10</v>
      </c>
      <c r="H15" s="8">
        <v>10</v>
      </c>
      <c r="I15" s="8">
        <v>20</v>
      </c>
      <c r="J15" s="8">
        <v>20</v>
      </c>
      <c r="K15" s="8">
        <v>20</v>
      </c>
      <c r="L15" s="8">
        <v>30</v>
      </c>
      <c r="M15" s="8">
        <v>30</v>
      </c>
      <c r="N15" s="8">
        <v>30</v>
      </c>
      <c r="O15" s="8">
        <v>35</v>
      </c>
      <c r="P15" s="8">
        <v>35</v>
      </c>
      <c r="Q15" s="8">
        <v>35</v>
      </c>
      <c r="R15" s="8">
        <v>40</v>
      </c>
      <c r="S15" s="8">
        <v>40</v>
      </c>
      <c r="T15" s="8">
        <v>40</v>
      </c>
      <c r="U15" s="8">
        <v>45</v>
      </c>
      <c r="V15" s="8">
        <v>45</v>
      </c>
      <c r="W15" s="8">
        <v>45</v>
      </c>
      <c r="X15" s="8">
        <v>50</v>
      </c>
      <c r="Y15" s="8">
        <v>50</v>
      </c>
      <c r="Z15" s="8">
        <v>50</v>
      </c>
      <c r="AA15" s="8">
        <v>55</v>
      </c>
      <c r="AB15" s="8">
        <v>55</v>
      </c>
      <c r="AC15" s="8">
        <v>55</v>
      </c>
      <c r="AD15" s="8">
        <v>60</v>
      </c>
      <c r="AE15" s="8">
        <v>60</v>
      </c>
      <c r="AF15" s="8">
        <v>60</v>
      </c>
      <c r="AG15" s="8">
        <v>65</v>
      </c>
      <c r="AH15" s="8">
        <v>65</v>
      </c>
      <c r="AI15" s="8">
        <v>65</v>
      </c>
      <c r="AJ15" s="8">
        <v>70</v>
      </c>
      <c r="AK15" s="8">
        <v>70</v>
      </c>
      <c r="AL15" s="8">
        <v>70</v>
      </c>
      <c r="AM15" s="8">
        <v>75</v>
      </c>
      <c r="AN15" s="8">
        <v>75</v>
      </c>
      <c r="AO15" s="8">
        <v>75</v>
      </c>
      <c r="AP15" s="8">
        <v>80</v>
      </c>
      <c r="AQ15" s="8">
        <v>80</v>
      </c>
      <c r="AR15" s="8">
        <v>80</v>
      </c>
      <c r="AS15" s="8">
        <v>85</v>
      </c>
      <c r="AT15" s="8">
        <v>85</v>
      </c>
      <c r="AU15" s="8">
        <v>85</v>
      </c>
      <c r="AV15" s="8">
        <v>90</v>
      </c>
      <c r="AW15" s="8">
        <v>90</v>
      </c>
      <c r="AX15" s="8">
        <v>90</v>
      </c>
    </row>
    <row r="16" spans="1:50" x14ac:dyDescent="0.3">
      <c r="D16" s="20"/>
      <c r="E16" s="20"/>
      <c r="F16" s="10"/>
      <c r="G16" s="10"/>
    </row>
    <row r="17" spans="4:50" ht="15.6" x14ac:dyDescent="0.3">
      <c r="D17" s="21" t="s">
        <v>6</v>
      </c>
      <c r="E17" s="22">
        <v>0.1</v>
      </c>
      <c r="F17" s="11">
        <f t="shared" ref="F17:F28" si="0">(($D$9*0.981)*(0.8-E17)/(2*E17*SIN($F$15*PI()/180)*$D$11))*1.25</f>
        <v>1977.2738453873671</v>
      </c>
      <c r="G17" s="11">
        <f>(($D$9*0.981)*(0.5-$E$17)/(2*$E$17*SIN($F$15*PI()/180)*$D$11))*1.1</f>
        <v>994.28627653764738</v>
      </c>
      <c r="H17" s="15">
        <f t="shared" ref="H17:H28" si="1">MAX(F17:G17)</f>
        <v>1977.2738453873671</v>
      </c>
      <c r="I17" s="16">
        <f t="shared" ref="I17:I28" si="2">(($D$9*0.981)*(0.8-E17)/(2*E17*SIN($I$15*PI()/180)*$D$11))*1.25</f>
        <v>1003.888240795996</v>
      </c>
      <c r="J17" s="16">
        <f t="shared" ref="J17:J28" si="3">(($D$9*0.981)*(0.5-E17)/(2*E17*SIN($J$15*PI()/180)*$D$11))*1.1</f>
        <v>504.81237251455798</v>
      </c>
      <c r="K17" s="16">
        <f t="shared" ref="K17:K28" si="4">MAX(I17:J17)</f>
        <v>1003.888240795996</v>
      </c>
      <c r="L17" s="16">
        <f t="shared" ref="L17:L28" si="5">(($D$9*0.981)*(0.8-E17)/(2*E17*SIN($L$15*PI()/180)*$D$11))*1.25</f>
        <v>686.70000000000016</v>
      </c>
      <c r="M17" s="16">
        <f t="shared" ref="M17:M28" si="6">(($D$9*0.981)*(0.5-E17)/(2*E17*SIN($M$15*PI()/180)*$D$11))*1.1</f>
        <v>345.31200000000013</v>
      </c>
      <c r="N17" s="16">
        <f t="shared" ref="N17:N28" si="7">MAX(L17:M17)</f>
        <v>686.70000000000016</v>
      </c>
      <c r="O17" s="16">
        <f t="shared" ref="O17:O28" si="8">(($D$9*0.981)*(0.8-E17)/(2*E17*SIN($O$15*PI()/180)*$D$11))*1.25</f>
        <v>598.61245727650407</v>
      </c>
      <c r="P17" s="16">
        <f t="shared" ref="P17:P28" si="9">(($D$9*0.981)*(0.5-E17)/(2*E17*SIN($P$15*PI()/180)*$D$11))*1.1</f>
        <v>301.01654994475632</v>
      </c>
      <c r="Q17" s="16">
        <f t="shared" ref="Q17:Q28" si="10">MAX(O17:P17)</f>
        <v>598.61245727650407</v>
      </c>
      <c r="R17" s="16">
        <f t="shared" ref="R17:R28" si="11">(($D$9*0.981)*(0.8-E17)/(2*E17*SIN($R$15*PI()/180)*$D$11))*1.25</f>
        <v>534.15777595252268</v>
      </c>
      <c r="S17" s="16">
        <f t="shared" ref="S17:S28" si="12">(($D$9*0.981)*(0.5-E17)/(2*E17*SIN($S$15*PI()/180)*$D$11))*1.1</f>
        <v>268.60505305041141</v>
      </c>
      <c r="T17" s="16">
        <f t="shared" ref="T17:T28" si="13">MAX(R17:S17)</f>
        <v>534.15777595252268</v>
      </c>
      <c r="U17" s="16">
        <f t="shared" ref="U17:U28" si="14">(($D$9*0.981)*(0.8-E17)/(2*E17*SIN($U$15*PI()/180)*$D$11))*1.25</f>
        <v>485.57022664080222</v>
      </c>
      <c r="V17" s="16">
        <f t="shared" ref="V17:V28" si="15">(($D$9*0.981)*(0.5-E17)/(2*E17*SIN($V$15*PI()/180)*$D$11))*1.1</f>
        <v>244.17245682508909</v>
      </c>
      <c r="W17" s="16">
        <f t="shared" ref="W17:W28" si="16">MAX(U17:V17)</f>
        <v>485.57022664080222</v>
      </c>
      <c r="X17" s="16">
        <f t="shared" ref="X17:X28" si="17">(($D$9*0.981)*(0.8-E17)/(2*E17*SIN($X$15*PI()/180)*$D$11))*1.25</f>
        <v>448.21159279223792</v>
      </c>
      <c r="Y17" s="16">
        <f t="shared" ref="Y17:Y28" si="18">(($D$9*0.981)*(0.5-E17)/(2*E17*SIN($Y$15*PI()/180)*$D$11))*1.1</f>
        <v>225.38640094695393</v>
      </c>
      <c r="Z17" s="16">
        <f t="shared" ref="Z17:Z28" si="19">MAX(X17:Y17)</f>
        <v>448.21159279223792</v>
      </c>
      <c r="AA17" s="16">
        <f t="shared" ref="AA17:AA28" si="20">(($D$9*0.981)*(0.8-E17)/(2*E17*SIN($AA$15*PI()/180)*$D$11))*1.25</f>
        <v>419.15295505124595</v>
      </c>
      <c r="AB17" s="16">
        <f t="shared" ref="AB17:AB28" si="21">(($D$9*0.981)*(0.5-E17)/(2*E17*SIN($AB$15*PI()/180)*$D$11))*1.1</f>
        <v>210.77405739719796</v>
      </c>
      <c r="AC17" s="16">
        <f t="shared" ref="AC17:AC28" si="22">MAX(AA17:AB17)</f>
        <v>419.15295505124595</v>
      </c>
      <c r="AD17" s="16">
        <f t="shared" ref="AD17:AD28" si="23">(($D$9*0.981)*(0.8-E17)/(2*E17*SIN($AD$15*PI()/180)*$D$11))*1.25</f>
        <v>396.46642985251611</v>
      </c>
      <c r="AE17" s="16">
        <f t="shared" ref="AE17:AE28" si="24">(($D$9*0.981)*(0.5-E17)/(2*E17*SIN($AE$15*PI()/180)*$D$11))*1.1</f>
        <v>199.36597615440806</v>
      </c>
      <c r="AF17" s="16">
        <f t="shared" ref="AF17:AF28" si="25">MAX(AD17:AE17)</f>
        <v>396.46642985251611</v>
      </c>
      <c r="AG17" s="16">
        <f t="shared" ref="AG17:AG28" si="26">(($D$9*0.981)*(0.8-E17)/(2*E17*SIN($AG$15*PI()/180)*$D$11))*1.25</f>
        <v>378.84480847577157</v>
      </c>
      <c r="AH17" s="16">
        <f t="shared" ref="AH17:AH28" si="27">(($D$9*0.981)*(0.5-E17)/(2*E17*SIN($AH$15*PI()/180)*$D$11))*1.1</f>
        <v>190.50481797638798</v>
      </c>
      <c r="AI17" s="16">
        <f t="shared" ref="AI17:AI28" si="28">MAX(AG17:AH17)</f>
        <v>378.84480847577157</v>
      </c>
      <c r="AJ17" s="16">
        <f t="shared" ref="AJ17:AJ28" si="29">(($D$9*0.981)*(0.8-E17)/(2*E17*SIN($AJ$15*PI()/180)*$D$11))*1.25</f>
        <v>365.38543817960442</v>
      </c>
      <c r="AK17" s="16">
        <f t="shared" ref="AK17:AK28" si="30">(($D$9*0.981)*(0.5-E17)/(2*E17*SIN($AK$15*PI()/180)*$D$11))*1.1</f>
        <v>183.7366774846011</v>
      </c>
      <c r="AL17" s="16">
        <f t="shared" ref="AL17:AL28" si="31">MAX(AJ17:AK17)</f>
        <v>365.38543817960442</v>
      </c>
      <c r="AM17" s="16">
        <f t="shared" ref="AM17:AM28" si="32">(($D$9*0.981)*(0.8-E17)/(2*E17*SIN($AM$15*PI()/180)*$D$11))*1.25</f>
        <v>355.46207654380203</v>
      </c>
      <c r="AN17" s="16">
        <f t="shared" ref="AN17:AN28" si="33">(($D$9*0.981)*(0.5-E17)/(2*E17*SIN($AN$15*PI()/180)*$D$11))*1.1</f>
        <v>178.7466442048833</v>
      </c>
      <c r="AO17" s="16">
        <f t="shared" ref="AO17:AO28" si="34">MAX(AM17:AN17)</f>
        <v>355.46207654380203</v>
      </c>
      <c r="AP17" s="16">
        <f t="shared" ref="AP17:AP28" si="35">(($D$9*0.981)*(0.8-E17)/(2*E17*SIN($AP$15*PI()/180)*$D$11))*1.25</f>
        <v>348.64672719097058</v>
      </c>
      <c r="AQ17" s="16">
        <f t="shared" ref="AQ17:AQ28" si="36">(($D$9*0.981)*(0.5-E17)/(2*E17*SIN($AQ$15*PI()/180)*$D$11))*1.1</f>
        <v>175.31949710174518</v>
      </c>
      <c r="AR17" s="16">
        <f t="shared" ref="AR17:AR28" si="37">MAX(AP17:AQ17)</f>
        <v>348.64672719097058</v>
      </c>
      <c r="AS17" s="16">
        <f t="shared" ref="AS17:AS28" si="38">(($D$9*0.981)*(0.8-E17)/(2*E17*SIN($AS$15*PI()/180)*$D$11))*1.25</f>
        <v>344.6615412205083</v>
      </c>
      <c r="AT17" s="16">
        <f t="shared" ref="AT17:AT28" si="39">(($D$9*0.981)*(0.5-E17)/(2*E17*SIN($AT$15*PI()/180)*$D$11))*1.1</f>
        <v>173.31551787088418</v>
      </c>
      <c r="AU17" s="16">
        <f t="shared" ref="AU17:AU28" si="40">MAX(AS17:AT17)</f>
        <v>344.6615412205083</v>
      </c>
      <c r="AV17" s="16">
        <f t="shared" ref="AV17:AV28" si="41">(($D$9*0.981)*(0.8-E17)/(2*E17*SIN($AV$15*PI()/180)*$D$11))*1.25</f>
        <v>343.35000000000008</v>
      </c>
      <c r="AW17" s="16">
        <f t="shared" ref="AW17:AW28" si="42">(($D$9*0.981)*(0.5-E17)/(2*E17*SIN($AW$15*PI()/180)*$D$11))*1.1</f>
        <v>172.65600000000003</v>
      </c>
      <c r="AX17" s="16">
        <f t="shared" ref="AX17:AX28" si="43">MAX(AV17:AW17)</f>
        <v>343.35000000000008</v>
      </c>
    </row>
    <row r="18" spans="4:50" ht="15.6" x14ac:dyDescent="0.3">
      <c r="D18" s="20"/>
      <c r="E18" s="22">
        <v>0.15</v>
      </c>
      <c r="F18" s="11">
        <f t="shared" si="0"/>
        <v>1224.0266661921794</v>
      </c>
      <c r="G18" s="11">
        <f t="shared" ref="G18:G28" si="44">(($D$9*0.981)*(0.5-E18)/(2*E18*SIN($F$15*PI()/180)*$D$11))*1.1</f>
        <v>580.00032798029429</v>
      </c>
      <c r="H18" s="15">
        <f t="shared" si="1"/>
        <v>1224.0266661921794</v>
      </c>
      <c r="I18" s="16">
        <f t="shared" si="2"/>
        <v>621.45462525466417</v>
      </c>
      <c r="J18" s="16">
        <f t="shared" si="3"/>
        <v>294.4738839668255</v>
      </c>
      <c r="K18" s="16">
        <f t="shared" si="4"/>
        <v>621.45462525466417</v>
      </c>
      <c r="L18" s="16">
        <f t="shared" si="5"/>
        <v>425.1</v>
      </c>
      <c r="M18" s="16">
        <f t="shared" si="6"/>
        <v>201.43200000000004</v>
      </c>
      <c r="N18" s="16">
        <f t="shared" si="7"/>
        <v>425.1</v>
      </c>
      <c r="O18" s="16">
        <f t="shared" si="8"/>
        <v>370.56961640926443</v>
      </c>
      <c r="P18" s="16">
        <f t="shared" si="9"/>
        <v>175.59298746777455</v>
      </c>
      <c r="Q18" s="16">
        <f t="shared" si="10"/>
        <v>370.56961640926443</v>
      </c>
      <c r="R18" s="16">
        <f t="shared" si="11"/>
        <v>330.66909939918071</v>
      </c>
      <c r="S18" s="16">
        <f t="shared" si="12"/>
        <v>156.68628094607331</v>
      </c>
      <c r="T18" s="16">
        <f t="shared" si="13"/>
        <v>330.66909939918071</v>
      </c>
      <c r="U18" s="16">
        <f t="shared" si="14"/>
        <v>300.59109268240138</v>
      </c>
      <c r="V18" s="16">
        <f t="shared" si="15"/>
        <v>142.43393314796867</v>
      </c>
      <c r="W18" s="16">
        <f t="shared" si="16"/>
        <v>300.59109268240138</v>
      </c>
      <c r="X18" s="16">
        <f t="shared" si="17"/>
        <v>277.46431934757584</v>
      </c>
      <c r="Y18" s="16">
        <f t="shared" si="18"/>
        <v>131.4754005523898</v>
      </c>
      <c r="Z18" s="16">
        <f t="shared" si="19"/>
        <v>277.46431934757584</v>
      </c>
      <c r="AA18" s="16">
        <f t="shared" si="20"/>
        <v>259.47563884124747</v>
      </c>
      <c r="AB18" s="16">
        <f t="shared" si="21"/>
        <v>122.95153348169883</v>
      </c>
      <c r="AC18" s="16">
        <f t="shared" si="22"/>
        <v>259.47563884124747</v>
      </c>
      <c r="AD18" s="16">
        <f t="shared" si="23"/>
        <v>245.43159943250996</v>
      </c>
      <c r="AE18" s="16">
        <f t="shared" si="24"/>
        <v>116.29681942340473</v>
      </c>
      <c r="AF18" s="16">
        <f t="shared" si="25"/>
        <v>245.43159943250996</v>
      </c>
      <c r="AG18" s="16">
        <f t="shared" si="26"/>
        <v>234.52297667547765</v>
      </c>
      <c r="AH18" s="16">
        <f t="shared" si="27"/>
        <v>111.12781048622634</v>
      </c>
      <c r="AI18" s="16">
        <f t="shared" si="28"/>
        <v>234.52297667547765</v>
      </c>
      <c r="AJ18" s="16">
        <f t="shared" si="29"/>
        <v>226.1909855397551</v>
      </c>
      <c r="AK18" s="16">
        <f t="shared" si="30"/>
        <v>107.17972853268398</v>
      </c>
      <c r="AL18" s="16">
        <f t="shared" si="31"/>
        <v>226.1909855397551</v>
      </c>
      <c r="AM18" s="16">
        <f t="shared" si="32"/>
        <v>220.04795214616314</v>
      </c>
      <c r="AN18" s="16">
        <f t="shared" si="33"/>
        <v>104.26887578618194</v>
      </c>
      <c r="AO18" s="16">
        <f t="shared" si="34"/>
        <v>220.04795214616314</v>
      </c>
      <c r="AP18" s="16">
        <f t="shared" si="35"/>
        <v>215.82892635631512</v>
      </c>
      <c r="AQ18" s="16">
        <f t="shared" si="36"/>
        <v>102.26970664268471</v>
      </c>
      <c r="AR18" s="16">
        <f t="shared" si="37"/>
        <v>215.82892635631512</v>
      </c>
      <c r="AS18" s="16">
        <f t="shared" si="38"/>
        <v>213.36190646983849</v>
      </c>
      <c r="AT18" s="16">
        <f t="shared" si="39"/>
        <v>101.10071875801577</v>
      </c>
      <c r="AU18" s="16">
        <f t="shared" si="40"/>
        <v>213.36190646983849</v>
      </c>
      <c r="AV18" s="16">
        <f t="shared" si="41"/>
        <v>212.54999999999998</v>
      </c>
      <c r="AW18" s="16">
        <f t="shared" si="42"/>
        <v>100.71600000000001</v>
      </c>
      <c r="AX18" s="16">
        <f t="shared" si="43"/>
        <v>212.54999999999998</v>
      </c>
    </row>
    <row r="19" spans="4:50" ht="15.6" x14ac:dyDescent="0.3">
      <c r="D19" s="20"/>
      <c r="E19" s="22">
        <v>0.2</v>
      </c>
      <c r="F19" s="11">
        <f t="shared" si="0"/>
        <v>847.40307659458597</v>
      </c>
      <c r="G19" s="11">
        <f t="shared" si="44"/>
        <v>372.8573537016178</v>
      </c>
      <c r="H19" s="15">
        <f t="shared" si="1"/>
        <v>847.40307659458597</v>
      </c>
      <c r="I19" s="16">
        <f t="shared" si="2"/>
        <v>430.23781748399836</v>
      </c>
      <c r="J19" s="16">
        <f t="shared" si="3"/>
        <v>189.30463969295926</v>
      </c>
      <c r="K19" s="16">
        <f t="shared" si="4"/>
        <v>430.23781748399836</v>
      </c>
      <c r="L19" s="16">
        <f t="shared" si="5"/>
        <v>294.30000000000013</v>
      </c>
      <c r="M19" s="16">
        <f t="shared" si="6"/>
        <v>129.49200000000002</v>
      </c>
      <c r="N19" s="16">
        <f t="shared" si="7"/>
        <v>294.30000000000013</v>
      </c>
      <c r="O19" s="16">
        <f t="shared" si="8"/>
        <v>256.5481959756446</v>
      </c>
      <c r="P19" s="16">
        <f t="shared" si="9"/>
        <v>112.88120622928362</v>
      </c>
      <c r="Q19" s="16">
        <f t="shared" si="10"/>
        <v>256.5481959756446</v>
      </c>
      <c r="R19" s="16">
        <f t="shared" si="11"/>
        <v>228.92476112250972</v>
      </c>
      <c r="S19" s="16">
        <f t="shared" si="12"/>
        <v>100.72689489390427</v>
      </c>
      <c r="T19" s="16">
        <f t="shared" si="13"/>
        <v>228.92476112250972</v>
      </c>
      <c r="U19" s="16">
        <f t="shared" si="14"/>
        <v>208.10152570320096</v>
      </c>
      <c r="V19" s="16">
        <f t="shared" si="15"/>
        <v>91.564671309408411</v>
      </c>
      <c r="W19" s="16">
        <f t="shared" si="16"/>
        <v>208.10152570320096</v>
      </c>
      <c r="X19" s="16">
        <f t="shared" si="17"/>
        <v>192.09068262524482</v>
      </c>
      <c r="Y19" s="16">
        <f t="shared" si="18"/>
        <v>84.519900355107708</v>
      </c>
      <c r="Z19" s="16">
        <f t="shared" si="19"/>
        <v>192.09068262524482</v>
      </c>
      <c r="AA19" s="16">
        <f t="shared" si="20"/>
        <v>179.63698073624826</v>
      </c>
      <c r="AB19" s="16">
        <f t="shared" si="21"/>
        <v>79.04027152394923</v>
      </c>
      <c r="AC19" s="16">
        <f t="shared" si="22"/>
        <v>179.63698073624826</v>
      </c>
      <c r="AD19" s="16">
        <f t="shared" si="23"/>
        <v>169.91418422250689</v>
      </c>
      <c r="AE19" s="16">
        <f t="shared" si="24"/>
        <v>74.762241057903026</v>
      </c>
      <c r="AF19" s="16">
        <f t="shared" si="25"/>
        <v>169.91418422250689</v>
      </c>
      <c r="AG19" s="16">
        <f t="shared" si="26"/>
        <v>162.36206077533069</v>
      </c>
      <c r="AH19" s="16">
        <f t="shared" si="27"/>
        <v>71.439306741145501</v>
      </c>
      <c r="AI19" s="16">
        <f t="shared" si="28"/>
        <v>162.36206077533069</v>
      </c>
      <c r="AJ19" s="16">
        <f t="shared" si="29"/>
        <v>156.59375921983047</v>
      </c>
      <c r="AK19" s="16">
        <f t="shared" si="30"/>
        <v>68.901254056725406</v>
      </c>
      <c r="AL19" s="16">
        <f t="shared" si="31"/>
        <v>156.59375921983047</v>
      </c>
      <c r="AM19" s="16">
        <f t="shared" si="32"/>
        <v>152.34088994734373</v>
      </c>
      <c r="AN19" s="16">
        <f t="shared" si="33"/>
        <v>67.029991576831236</v>
      </c>
      <c r="AO19" s="16">
        <f t="shared" si="34"/>
        <v>152.34088994734373</v>
      </c>
      <c r="AP19" s="16">
        <f t="shared" si="35"/>
        <v>149.42002593898741</v>
      </c>
      <c r="AQ19" s="16">
        <f t="shared" si="36"/>
        <v>65.744811413154451</v>
      </c>
      <c r="AR19" s="16">
        <f t="shared" si="37"/>
        <v>149.42002593898741</v>
      </c>
      <c r="AS19" s="16">
        <f t="shared" si="38"/>
        <v>147.7120890945036</v>
      </c>
      <c r="AT19" s="16">
        <f t="shared" si="39"/>
        <v>64.993319201581571</v>
      </c>
      <c r="AU19" s="16">
        <f t="shared" si="40"/>
        <v>147.7120890945036</v>
      </c>
      <c r="AV19" s="16">
        <f t="shared" si="41"/>
        <v>147.15</v>
      </c>
      <c r="AW19" s="16">
        <f t="shared" si="42"/>
        <v>64.746000000000009</v>
      </c>
      <c r="AX19" s="16">
        <f t="shared" si="43"/>
        <v>147.15</v>
      </c>
    </row>
    <row r="20" spans="4:50" ht="15.6" x14ac:dyDescent="0.3">
      <c r="D20" s="20"/>
      <c r="E20" s="22">
        <v>0.25</v>
      </c>
      <c r="F20" s="11">
        <f t="shared" si="0"/>
        <v>621.42892283602953</v>
      </c>
      <c r="G20" s="11">
        <f t="shared" si="44"/>
        <v>248.57156913441182</v>
      </c>
      <c r="H20" s="15">
        <f t="shared" si="1"/>
        <v>621.42892283602953</v>
      </c>
      <c r="I20" s="16">
        <f t="shared" si="2"/>
        <v>315.50773282159878</v>
      </c>
      <c r="J20" s="16">
        <f t="shared" si="3"/>
        <v>126.20309312863952</v>
      </c>
      <c r="K20" s="16">
        <f t="shared" si="4"/>
        <v>315.50773282159878</v>
      </c>
      <c r="L20" s="16">
        <f t="shared" si="5"/>
        <v>215.82</v>
      </c>
      <c r="M20" s="16">
        <f t="shared" si="6"/>
        <v>86.328000000000017</v>
      </c>
      <c r="N20" s="16">
        <f t="shared" si="7"/>
        <v>215.82</v>
      </c>
      <c r="O20" s="16">
        <f t="shared" si="8"/>
        <v>188.13534371547269</v>
      </c>
      <c r="P20" s="16">
        <f t="shared" si="9"/>
        <v>75.25413748618908</v>
      </c>
      <c r="Q20" s="16">
        <f t="shared" si="10"/>
        <v>188.13534371547269</v>
      </c>
      <c r="R20" s="16">
        <f t="shared" si="11"/>
        <v>167.87815815650714</v>
      </c>
      <c r="S20" s="16">
        <f t="shared" si="12"/>
        <v>67.151263262602853</v>
      </c>
      <c r="T20" s="16">
        <f t="shared" si="13"/>
        <v>167.87815815650714</v>
      </c>
      <c r="U20" s="16">
        <f t="shared" si="14"/>
        <v>152.60778551568072</v>
      </c>
      <c r="V20" s="16">
        <f t="shared" si="15"/>
        <v>61.043114206272293</v>
      </c>
      <c r="W20" s="16">
        <f t="shared" si="16"/>
        <v>152.60778551568072</v>
      </c>
      <c r="X20" s="16">
        <f t="shared" si="17"/>
        <v>140.86650059184618</v>
      </c>
      <c r="Y20" s="16">
        <f t="shared" si="18"/>
        <v>56.346600236738482</v>
      </c>
      <c r="Z20" s="16">
        <f t="shared" si="19"/>
        <v>140.86650059184618</v>
      </c>
      <c r="AA20" s="16">
        <f t="shared" si="20"/>
        <v>131.73378587324873</v>
      </c>
      <c r="AB20" s="16">
        <f t="shared" si="21"/>
        <v>52.693514349299498</v>
      </c>
      <c r="AC20" s="16">
        <f t="shared" si="22"/>
        <v>131.73378587324873</v>
      </c>
      <c r="AD20" s="16">
        <f t="shared" si="23"/>
        <v>124.60373509650503</v>
      </c>
      <c r="AE20" s="16">
        <f t="shared" si="24"/>
        <v>49.841494038602022</v>
      </c>
      <c r="AF20" s="16">
        <f t="shared" si="25"/>
        <v>124.60373509650503</v>
      </c>
      <c r="AG20" s="16">
        <f t="shared" si="26"/>
        <v>119.0655112352425</v>
      </c>
      <c r="AH20" s="16">
        <f t="shared" si="27"/>
        <v>47.626204494096996</v>
      </c>
      <c r="AI20" s="16">
        <f t="shared" si="28"/>
        <v>119.0655112352425</v>
      </c>
      <c r="AJ20" s="16">
        <f t="shared" si="29"/>
        <v>114.8354234278757</v>
      </c>
      <c r="AK20" s="16">
        <f t="shared" si="30"/>
        <v>45.934169371150283</v>
      </c>
      <c r="AL20" s="16">
        <f t="shared" si="31"/>
        <v>114.8354234278757</v>
      </c>
      <c r="AM20" s="16">
        <f t="shared" si="32"/>
        <v>111.71665262805206</v>
      </c>
      <c r="AN20" s="16">
        <f t="shared" si="33"/>
        <v>44.686661051220831</v>
      </c>
      <c r="AO20" s="16">
        <f t="shared" si="34"/>
        <v>111.71665262805206</v>
      </c>
      <c r="AP20" s="16">
        <f t="shared" si="35"/>
        <v>109.57468568859076</v>
      </c>
      <c r="AQ20" s="16">
        <f t="shared" si="36"/>
        <v>43.829874275436303</v>
      </c>
      <c r="AR20" s="16">
        <f t="shared" si="37"/>
        <v>109.57468568859076</v>
      </c>
      <c r="AS20" s="16">
        <f t="shared" si="38"/>
        <v>108.32219866930261</v>
      </c>
      <c r="AT20" s="16">
        <f t="shared" si="39"/>
        <v>43.328879467721052</v>
      </c>
      <c r="AU20" s="16">
        <f t="shared" si="40"/>
        <v>108.32219866930261</v>
      </c>
      <c r="AV20" s="16">
        <f t="shared" si="41"/>
        <v>107.91</v>
      </c>
      <c r="AW20" s="16">
        <f t="shared" si="42"/>
        <v>43.164000000000009</v>
      </c>
      <c r="AX20" s="16">
        <f t="shared" si="43"/>
        <v>107.91</v>
      </c>
    </row>
    <row r="21" spans="4:50" ht="15.6" x14ac:dyDescent="0.3">
      <c r="D21" s="20"/>
      <c r="E21" s="22">
        <v>0.3</v>
      </c>
      <c r="F21" s="11">
        <f t="shared" si="0"/>
        <v>470.77948699699209</v>
      </c>
      <c r="G21" s="11">
        <f t="shared" si="44"/>
        <v>165.71437942294122</v>
      </c>
      <c r="H21" s="15">
        <f t="shared" si="1"/>
        <v>470.77948699699209</v>
      </c>
      <c r="I21" s="16">
        <f t="shared" si="2"/>
        <v>239.0210097133324</v>
      </c>
      <c r="J21" s="16">
        <f t="shared" si="3"/>
        <v>84.135395419093015</v>
      </c>
      <c r="K21" s="16">
        <f t="shared" si="4"/>
        <v>239.0210097133324</v>
      </c>
      <c r="L21" s="16">
        <f t="shared" si="5"/>
        <v>163.5</v>
      </c>
      <c r="M21" s="16">
        <f t="shared" si="6"/>
        <v>57.552000000000014</v>
      </c>
      <c r="N21" s="16">
        <f t="shared" si="7"/>
        <v>163.5</v>
      </c>
      <c r="O21" s="16">
        <f t="shared" si="8"/>
        <v>142.52677554202481</v>
      </c>
      <c r="P21" s="16">
        <f t="shared" si="9"/>
        <v>50.169424990792734</v>
      </c>
      <c r="Q21" s="16">
        <f t="shared" si="10"/>
        <v>142.52677554202481</v>
      </c>
      <c r="R21" s="16">
        <f t="shared" si="11"/>
        <v>127.18042284583872</v>
      </c>
      <c r="S21" s="16">
        <f t="shared" si="12"/>
        <v>44.767508841735236</v>
      </c>
      <c r="T21" s="16">
        <f t="shared" si="13"/>
        <v>127.18042284583872</v>
      </c>
      <c r="U21" s="16">
        <f t="shared" si="14"/>
        <v>115.61195872400052</v>
      </c>
      <c r="V21" s="16">
        <f t="shared" si="15"/>
        <v>40.69540947084819</v>
      </c>
      <c r="W21" s="16">
        <f t="shared" si="16"/>
        <v>115.61195872400052</v>
      </c>
      <c r="X21" s="16">
        <f t="shared" si="17"/>
        <v>106.71704590291378</v>
      </c>
      <c r="Y21" s="16">
        <f t="shared" si="18"/>
        <v>37.564400157825659</v>
      </c>
      <c r="Z21" s="16">
        <f t="shared" si="19"/>
        <v>106.71704590291378</v>
      </c>
      <c r="AA21" s="16">
        <f t="shared" si="20"/>
        <v>99.798322631249036</v>
      </c>
      <c r="AB21" s="16">
        <f t="shared" si="21"/>
        <v>35.129009566199663</v>
      </c>
      <c r="AC21" s="16">
        <f t="shared" si="22"/>
        <v>99.798322631249036</v>
      </c>
      <c r="AD21" s="16">
        <f t="shared" si="23"/>
        <v>94.396769012503825</v>
      </c>
      <c r="AE21" s="16">
        <f t="shared" si="24"/>
        <v>33.227662692401353</v>
      </c>
      <c r="AF21" s="16">
        <f t="shared" si="25"/>
        <v>94.396769012503825</v>
      </c>
      <c r="AG21" s="16">
        <f t="shared" si="26"/>
        <v>90.201144875183715</v>
      </c>
      <c r="AH21" s="16">
        <f t="shared" si="27"/>
        <v>31.750802996064671</v>
      </c>
      <c r="AI21" s="16">
        <f t="shared" si="28"/>
        <v>90.201144875183715</v>
      </c>
      <c r="AJ21" s="16">
        <f t="shared" si="29"/>
        <v>86.996532899905816</v>
      </c>
      <c r="AK21" s="16">
        <f t="shared" si="30"/>
        <v>30.622779580766853</v>
      </c>
      <c r="AL21" s="16">
        <f t="shared" si="31"/>
        <v>86.996532899905816</v>
      </c>
      <c r="AM21" s="16">
        <f t="shared" si="32"/>
        <v>84.633827748524283</v>
      </c>
      <c r="AN21" s="16">
        <f t="shared" si="33"/>
        <v>29.791107367480553</v>
      </c>
      <c r="AO21" s="16">
        <f t="shared" si="34"/>
        <v>84.633827748524283</v>
      </c>
      <c r="AP21" s="16">
        <f t="shared" si="35"/>
        <v>83.011125521659665</v>
      </c>
      <c r="AQ21" s="16">
        <f t="shared" si="36"/>
        <v>29.219916183624207</v>
      </c>
      <c r="AR21" s="16">
        <f t="shared" si="37"/>
        <v>83.011125521659665</v>
      </c>
      <c r="AS21" s="16">
        <f t="shared" si="38"/>
        <v>82.062271719168649</v>
      </c>
      <c r="AT21" s="16">
        <f t="shared" si="39"/>
        <v>28.885919645147364</v>
      </c>
      <c r="AU21" s="16">
        <f t="shared" si="40"/>
        <v>82.062271719168649</v>
      </c>
      <c r="AV21" s="16">
        <f t="shared" si="41"/>
        <v>81.75</v>
      </c>
      <c r="AW21" s="16">
        <f t="shared" si="42"/>
        <v>28.776000000000003</v>
      </c>
      <c r="AX21" s="16">
        <f t="shared" si="43"/>
        <v>81.75</v>
      </c>
    </row>
    <row r="22" spans="4:50" ht="15.6" x14ac:dyDescent="0.3">
      <c r="D22" s="20"/>
      <c r="E22" s="22">
        <v>0.35</v>
      </c>
      <c r="F22" s="11">
        <f t="shared" si="0"/>
        <v>363.17274711196546</v>
      </c>
      <c r="G22" s="11">
        <f t="shared" si="44"/>
        <v>106.53067248617654</v>
      </c>
      <c r="H22" s="15">
        <f t="shared" si="1"/>
        <v>363.17274711196546</v>
      </c>
      <c r="I22" s="16">
        <f t="shared" si="2"/>
        <v>184.38763606457073</v>
      </c>
      <c r="J22" s="16">
        <f t="shared" si="3"/>
        <v>54.087039912274086</v>
      </c>
      <c r="K22" s="16">
        <f t="shared" si="4"/>
        <v>184.38763606457073</v>
      </c>
      <c r="L22" s="16">
        <f t="shared" si="5"/>
        <v>126.12857142857149</v>
      </c>
      <c r="M22" s="16">
        <f t="shared" si="6"/>
        <v>36.997714285714302</v>
      </c>
      <c r="N22" s="16">
        <f t="shared" si="7"/>
        <v>126.12857142857149</v>
      </c>
      <c r="O22" s="16">
        <f t="shared" si="8"/>
        <v>109.94922684670485</v>
      </c>
      <c r="P22" s="16">
        <f t="shared" si="9"/>
        <v>32.251773208366757</v>
      </c>
      <c r="Q22" s="16">
        <f t="shared" si="10"/>
        <v>109.94922684670485</v>
      </c>
      <c r="R22" s="16">
        <f t="shared" si="11"/>
        <v>98.110611909647062</v>
      </c>
      <c r="S22" s="16">
        <f t="shared" si="12"/>
        <v>28.779112826829802</v>
      </c>
      <c r="T22" s="16">
        <f t="shared" si="13"/>
        <v>98.110611909647062</v>
      </c>
      <c r="U22" s="16">
        <f t="shared" si="14"/>
        <v>89.186368158514725</v>
      </c>
      <c r="V22" s="16">
        <f t="shared" si="15"/>
        <v>26.161334659830988</v>
      </c>
      <c r="W22" s="16">
        <f t="shared" si="16"/>
        <v>89.186368158514725</v>
      </c>
      <c r="X22" s="16">
        <f t="shared" si="17"/>
        <v>82.324578267962067</v>
      </c>
      <c r="Y22" s="16">
        <f t="shared" si="18"/>
        <v>24.14854295860221</v>
      </c>
      <c r="Z22" s="16">
        <f t="shared" si="19"/>
        <v>82.324578267962067</v>
      </c>
      <c r="AA22" s="16">
        <f t="shared" si="20"/>
        <v>76.987277458392114</v>
      </c>
      <c r="AB22" s="16">
        <f t="shared" si="21"/>
        <v>22.582934721128357</v>
      </c>
      <c r="AC22" s="16">
        <f t="shared" si="22"/>
        <v>76.987277458392114</v>
      </c>
      <c r="AD22" s="16">
        <f t="shared" si="23"/>
        <v>72.820364666788677</v>
      </c>
      <c r="AE22" s="16">
        <f t="shared" si="24"/>
        <v>21.360640302258012</v>
      </c>
      <c r="AF22" s="16">
        <f t="shared" si="25"/>
        <v>72.820364666788677</v>
      </c>
      <c r="AG22" s="16">
        <f t="shared" si="26"/>
        <v>69.583740332284592</v>
      </c>
      <c r="AH22" s="16">
        <f t="shared" si="27"/>
        <v>20.411230497470147</v>
      </c>
      <c r="AI22" s="16">
        <f t="shared" si="28"/>
        <v>69.583740332284592</v>
      </c>
      <c r="AJ22" s="16">
        <f t="shared" si="29"/>
        <v>67.111611094213089</v>
      </c>
      <c r="AK22" s="16">
        <f t="shared" si="30"/>
        <v>19.686072587635838</v>
      </c>
      <c r="AL22" s="16">
        <f t="shared" si="31"/>
        <v>67.111611094213089</v>
      </c>
      <c r="AM22" s="16">
        <f t="shared" si="32"/>
        <v>65.288952834575895</v>
      </c>
      <c r="AN22" s="16">
        <f t="shared" si="33"/>
        <v>19.151426164808932</v>
      </c>
      <c r="AO22" s="16">
        <f t="shared" si="34"/>
        <v>65.288952834575895</v>
      </c>
      <c r="AP22" s="16">
        <f t="shared" si="35"/>
        <v>64.037153973851758</v>
      </c>
      <c r="AQ22" s="16">
        <f t="shared" si="36"/>
        <v>18.784231832329848</v>
      </c>
      <c r="AR22" s="16">
        <f t="shared" si="37"/>
        <v>64.037153973851758</v>
      </c>
      <c r="AS22" s="16">
        <f t="shared" si="38"/>
        <v>63.305181040501552</v>
      </c>
      <c r="AT22" s="16">
        <f t="shared" si="39"/>
        <v>18.569519771880458</v>
      </c>
      <c r="AU22" s="16">
        <f t="shared" si="40"/>
        <v>63.305181040501552</v>
      </c>
      <c r="AV22" s="16">
        <f t="shared" si="41"/>
        <v>63.064285714285724</v>
      </c>
      <c r="AW22" s="16">
        <f t="shared" si="42"/>
        <v>18.498857142857148</v>
      </c>
      <c r="AX22" s="16">
        <f t="shared" si="43"/>
        <v>63.064285714285724</v>
      </c>
    </row>
    <row r="23" spans="4:50" ht="15.6" x14ac:dyDescent="0.3">
      <c r="D23" s="20"/>
      <c r="E23" s="22">
        <v>0.4</v>
      </c>
      <c r="F23" s="11">
        <f t="shared" si="0"/>
        <v>282.46769219819527</v>
      </c>
      <c r="G23" s="11">
        <f t="shared" si="44"/>
        <v>62.142892283602947</v>
      </c>
      <c r="H23" s="15">
        <f t="shared" si="1"/>
        <v>282.46769219819527</v>
      </c>
      <c r="I23" s="16">
        <f t="shared" si="2"/>
        <v>143.41260582799941</v>
      </c>
      <c r="J23" s="16">
        <f t="shared" si="3"/>
        <v>31.550773282159867</v>
      </c>
      <c r="K23" s="16">
        <f t="shared" si="4"/>
        <v>143.41260582799941</v>
      </c>
      <c r="L23" s="16">
        <f t="shared" si="5"/>
        <v>98.100000000000023</v>
      </c>
      <c r="M23" s="16">
        <f t="shared" si="6"/>
        <v>21.581999999999997</v>
      </c>
      <c r="N23" s="16">
        <f t="shared" si="7"/>
        <v>98.100000000000023</v>
      </c>
      <c r="O23" s="16">
        <f t="shared" si="8"/>
        <v>85.516065325214868</v>
      </c>
      <c r="P23" s="16">
        <f t="shared" si="9"/>
        <v>18.813534371547266</v>
      </c>
      <c r="Q23" s="16">
        <f t="shared" si="10"/>
        <v>85.516065325214868</v>
      </c>
      <c r="R23" s="16">
        <f t="shared" si="11"/>
        <v>76.308253707503241</v>
      </c>
      <c r="S23" s="16">
        <f t="shared" si="12"/>
        <v>16.78781581565071</v>
      </c>
      <c r="T23" s="16">
        <f t="shared" si="13"/>
        <v>76.308253707503241</v>
      </c>
      <c r="U23" s="16">
        <f t="shared" si="14"/>
        <v>69.367175234400307</v>
      </c>
      <c r="V23" s="16">
        <f t="shared" si="15"/>
        <v>15.260778551568066</v>
      </c>
      <c r="W23" s="16">
        <f t="shared" si="16"/>
        <v>69.367175234400307</v>
      </c>
      <c r="X23" s="16">
        <f t="shared" si="17"/>
        <v>64.03022754174826</v>
      </c>
      <c r="Y23" s="16">
        <f t="shared" si="18"/>
        <v>14.086650059184615</v>
      </c>
      <c r="Z23" s="16">
        <f t="shared" si="19"/>
        <v>64.03022754174826</v>
      </c>
      <c r="AA23" s="16">
        <f t="shared" si="20"/>
        <v>59.878993578749416</v>
      </c>
      <c r="AB23" s="16">
        <f t="shared" si="21"/>
        <v>13.173378587324869</v>
      </c>
      <c r="AC23" s="16">
        <f t="shared" si="22"/>
        <v>59.878993578749416</v>
      </c>
      <c r="AD23" s="16">
        <f t="shared" si="23"/>
        <v>56.638061407502285</v>
      </c>
      <c r="AE23" s="16">
        <f t="shared" si="24"/>
        <v>12.460373509650502</v>
      </c>
      <c r="AF23" s="16">
        <f t="shared" si="25"/>
        <v>56.638061407502285</v>
      </c>
      <c r="AG23" s="16">
        <f t="shared" si="26"/>
        <v>54.120686925110213</v>
      </c>
      <c r="AH23" s="16">
        <f t="shared" si="27"/>
        <v>11.906551123524247</v>
      </c>
      <c r="AI23" s="16">
        <f t="shared" si="28"/>
        <v>54.120686925110213</v>
      </c>
      <c r="AJ23" s="16">
        <f t="shared" si="29"/>
        <v>52.197919739943487</v>
      </c>
      <c r="AK23" s="16">
        <f t="shared" si="30"/>
        <v>11.483542342787565</v>
      </c>
      <c r="AL23" s="16">
        <f t="shared" si="31"/>
        <v>52.197919739943487</v>
      </c>
      <c r="AM23" s="16">
        <f t="shared" si="32"/>
        <v>50.780296649114561</v>
      </c>
      <c r="AN23" s="16">
        <f t="shared" si="33"/>
        <v>11.171665262805202</v>
      </c>
      <c r="AO23" s="16">
        <f t="shared" si="34"/>
        <v>50.780296649114561</v>
      </c>
      <c r="AP23" s="16">
        <f t="shared" si="35"/>
        <v>49.806675312995793</v>
      </c>
      <c r="AQ23" s="16">
        <f t="shared" si="36"/>
        <v>10.957468568859072</v>
      </c>
      <c r="AR23" s="16">
        <f t="shared" si="37"/>
        <v>49.806675312995793</v>
      </c>
      <c r="AS23" s="16">
        <f t="shared" si="38"/>
        <v>49.237363031501182</v>
      </c>
      <c r="AT23" s="16">
        <f t="shared" si="39"/>
        <v>10.832219866930259</v>
      </c>
      <c r="AU23" s="16">
        <f t="shared" si="40"/>
        <v>49.237363031501182</v>
      </c>
      <c r="AV23" s="16">
        <f t="shared" si="41"/>
        <v>49.050000000000004</v>
      </c>
      <c r="AW23" s="16">
        <f t="shared" si="42"/>
        <v>10.790999999999997</v>
      </c>
      <c r="AX23" s="16">
        <f t="shared" si="43"/>
        <v>49.050000000000004</v>
      </c>
    </row>
    <row r="24" spans="4:50" ht="15.6" x14ac:dyDescent="0.3">
      <c r="D24" s="20"/>
      <c r="E24" s="22">
        <v>0.45</v>
      </c>
      <c r="F24" s="11">
        <f t="shared" si="0"/>
        <v>219.69709393192966</v>
      </c>
      <c r="G24" s="11">
        <f t="shared" si="44"/>
        <v>27.619063237156862</v>
      </c>
      <c r="H24" s="15">
        <f t="shared" si="1"/>
        <v>219.69709393192966</v>
      </c>
      <c r="I24" s="16">
        <f t="shared" si="2"/>
        <v>111.54313786622181</v>
      </c>
      <c r="J24" s="16">
        <f t="shared" si="3"/>
        <v>14.022565903182167</v>
      </c>
      <c r="K24" s="16">
        <f t="shared" si="4"/>
        <v>111.54313786622181</v>
      </c>
      <c r="L24" s="16">
        <f t="shared" si="5"/>
        <v>76.300000000000011</v>
      </c>
      <c r="M24" s="16">
        <f t="shared" si="6"/>
        <v>9.5919999999999987</v>
      </c>
      <c r="N24" s="16">
        <f t="shared" si="7"/>
        <v>76.300000000000011</v>
      </c>
      <c r="O24" s="16">
        <f t="shared" si="8"/>
        <v>66.512495252944902</v>
      </c>
      <c r="P24" s="16">
        <f t="shared" si="9"/>
        <v>8.3615708317987849</v>
      </c>
      <c r="Q24" s="16">
        <f t="shared" si="10"/>
        <v>66.512495252944902</v>
      </c>
      <c r="R24" s="16">
        <f t="shared" si="11"/>
        <v>59.35086399472474</v>
      </c>
      <c r="S24" s="16">
        <f t="shared" si="12"/>
        <v>7.4612514736225366</v>
      </c>
      <c r="T24" s="16">
        <f t="shared" si="13"/>
        <v>59.35086399472474</v>
      </c>
      <c r="U24" s="16">
        <f t="shared" si="14"/>
        <v>53.952247404533587</v>
      </c>
      <c r="V24" s="16">
        <f t="shared" si="15"/>
        <v>6.7825682451413636</v>
      </c>
      <c r="W24" s="16">
        <f t="shared" si="16"/>
        <v>53.952247404533587</v>
      </c>
      <c r="X24" s="16">
        <f t="shared" si="17"/>
        <v>49.801288088026439</v>
      </c>
      <c r="Y24" s="16">
        <f t="shared" si="18"/>
        <v>6.2607333596376078</v>
      </c>
      <c r="Z24" s="16">
        <f t="shared" si="19"/>
        <v>49.801288088026439</v>
      </c>
      <c r="AA24" s="16">
        <f t="shared" si="20"/>
        <v>46.572550561249557</v>
      </c>
      <c r="AB24" s="16">
        <f t="shared" si="21"/>
        <v>5.854834927699943</v>
      </c>
      <c r="AC24" s="16">
        <f t="shared" si="22"/>
        <v>46.572550561249557</v>
      </c>
      <c r="AD24" s="16">
        <f t="shared" si="23"/>
        <v>44.051825539168448</v>
      </c>
      <c r="AE24" s="16">
        <f t="shared" si="24"/>
        <v>5.5379437820668898</v>
      </c>
      <c r="AF24" s="16">
        <f t="shared" si="25"/>
        <v>44.051825539168448</v>
      </c>
      <c r="AG24" s="16">
        <f t="shared" si="26"/>
        <v>42.09386760841906</v>
      </c>
      <c r="AH24" s="16">
        <f t="shared" si="27"/>
        <v>5.2918004993441095</v>
      </c>
      <c r="AI24" s="16">
        <f t="shared" si="28"/>
        <v>42.09386760841906</v>
      </c>
      <c r="AJ24" s="16">
        <f t="shared" si="29"/>
        <v>40.598382019956048</v>
      </c>
      <c r="AK24" s="16">
        <f t="shared" si="30"/>
        <v>5.1037965967944743</v>
      </c>
      <c r="AL24" s="16">
        <f t="shared" si="31"/>
        <v>40.598382019956048</v>
      </c>
      <c r="AM24" s="16">
        <f t="shared" si="32"/>
        <v>39.495786282644673</v>
      </c>
      <c r="AN24" s="16">
        <f t="shared" si="33"/>
        <v>4.9651845612467573</v>
      </c>
      <c r="AO24" s="16">
        <f t="shared" si="34"/>
        <v>39.495786282644673</v>
      </c>
      <c r="AP24" s="16">
        <f t="shared" si="35"/>
        <v>38.738525243441174</v>
      </c>
      <c r="AQ24" s="16">
        <f t="shared" si="36"/>
        <v>4.869986030604033</v>
      </c>
      <c r="AR24" s="16">
        <f t="shared" si="37"/>
        <v>38.738525243441174</v>
      </c>
      <c r="AS24" s="16">
        <f t="shared" si="38"/>
        <v>38.295726802278708</v>
      </c>
      <c r="AT24" s="16">
        <f t="shared" si="39"/>
        <v>4.8143199408578932</v>
      </c>
      <c r="AU24" s="16">
        <f t="shared" si="40"/>
        <v>38.295726802278708</v>
      </c>
      <c r="AV24" s="16">
        <f t="shared" si="41"/>
        <v>38.150000000000006</v>
      </c>
      <c r="AW24" s="16">
        <f t="shared" si="42"/>
        <v>4.7959999999999994</v>
      </c>
      <c r="AX24" s="16">
        <f t="shared" si="43"/>
        <v>38.150000000000006</v>
      </c>
    </row>
    <row r="25" spans="4:50" ht="15.6" x14ac:dyDescent="0.3">
      <c r="D25" s="20"/>
      <c r="E25" s="22">
        <v>0.5</v>
      </c>
      <c r="F25" s="11">
        <f t="shared" si="0"/>
        <v>169.48061531891716</v>
      </c>
      <c r="G25" s="11">
        <f t="shared" si="44"/>
        <v>0</v>
      </c>
      <c r="H25" s="15">
        <f t="shared" si="1"/>
        <v>169.48061531891716</v>
      </c>
      <c r="I25" s="16">
        <f t="shared" si="2"/>
        <v>86.047563496799683</v>
      </c>
      <c r="J25" s="16">
        <f t="shared" si="3"/>
        <v>0</v>
      </c>
      <c r="K25" s="16">
        <f t="shared" si="4"/>
        <v>86.047563496799683</v>
      </c>
      <c r="L25" s="16">
        <f t="shared" si="5"/>
        <v>58.860000000000021</v>
      </c>
      <c r="M25" s="16">
        <f t="shared" si="6"/>
        <v>0</v>
      </c>
      <c r="N25" s="16">
        <f t="shared" si="7"/>
        <v>58.860000000000021</v>
      </c>
      <c r="O25" s="16">
        <f t="shared" si="8"/>
        <v>51.309639195128931</v>
      </c>
      <c r="P25" s="16">
        <f t="shared" si="9"/>
        <v>0</v>
      </c>
      <c r="Q25" s="16">
        <f t="shared" si="10"/>
        <v>51.309639195128931</v>
      </c>
      <c r="R25" s="16">
        <f t="shared" si="11"/>
        <v>45.78495222450195</v>
      </c>
      <c r="S25" s="16">
        <f t="shared" si="12"/>
        <v>0</v>
      </c>
      <c r="T25" s="16">
        <f t="shared" si="13"/>
        <v>45.78495222450195</v>
      </c>
      <c r="U25" s="16">
        <f t="shared" si="14"/>
        <v>41.620305140640198</v>
      </c>
      <c r="V25" s="16">
        <f t="shared" si="15"/>
        <v>0</v>
      </c>
      <c r="W25" s="16">
        <f t="shared" si="16"/>
        <v>41.620305140640198</v>
      </c>
      <c r="X25" s="16">
        <f t="shared" si="17"/>
        <v>38.418136525048965</v>
      </c>
      <c r="Y25" s="16">
        <f t="shared" si="18"/>
        <v>0</v>
      </c>
      <c r="Z25" s="16">
        <f t="shared" si="19"/>
        <v>38.418136525048965</v>
      </c>
      <c r="AA25" s="16">
        <f t="shared" si="20"/>
        <v>35.927396147249659</v>
      </c>
      <c r="AB25" s="16">
        <f t="shared" si="21"/>
        <v>0</v>
      </c>
      <c r="AC25" s="16">
        <f t="shared" si="22"/>
        <v>35.927396147249659</v>
      </c>
      <c r="AD25" s="16">
        <f t="shared" si="23"/>
        <v>33.982836844501378</v>
      </c>
      <c r="AE25" s="16">
        <f t="shared" si="24"/>
        <v>0</v>
      </c>
      <c r="AF25" s="16">
        <f t="shared" si="25"/>
        <v>33.982836844501378</v>
      </c>
      <c r="AG25" s="16">
        <f t="shared" si="26"/>
        <v>32.472412155066138</v>
      </c>
      <c r="AH25" s="16">
        <f t="shared" si="27"/>
        <v>0</v>
      </c>
      <c r="AI25" s="16">
        <f t="shared" si="28"/>
        <v>32.472412155066138</v>
      </c>
      <c r="AJ25" s="16">
        <f t="shared" si="29"/>
        <v>31.318751843966105</v>
      </c>
      <c r="AK25" s="16">
        <f t="shared" si="30"/>
        <v>0</v>
      </c>
      <c r="AL25" s="16">
        <f t="shared" si="31"/>
        <v>31.318751843966105</v>
      </c>
      <c r="AM25" s="16">
        <f t="shared" si="32"/>
        <v>30.468177989468749</v>
      </c>
      <c r="AN25" s="16">
        <f t="shared" si="33"/>
        <v>0</v>
      </c>
      <c r="AO25" s="16">
        <f t="shared" si="34"/>
        <v>30.468177989468749</v>
      </c>
      <c r="AP25" s="16">
        <f t="shared" si="35"/>
        <v>29.884005187797484</v>
      </c>
      <c r="AQ25" s="16">
        <f t="shared" si="36"/>
        <v>0</v>
      </c>
      <c r="AR25" s="16">
        <f t="shared" si="37"/>
        <v>29.884005187797484</v>
      </c>
      <c r="AS25" s="16">
        <f t="shared" si="38"/>
        <v>29.54241781890072</v>
      </c>
      <c r="AT25" s="16">
        <f t="shared" si="39"/>
        <v>0</v>
      </c>
      <c r="AU25" s="16">
        <f t="shared" si="40"/>
        <v>29.54241781890072</v>
      </c>
      <c r="AV25" s="16">
        <f t="shared" si="41"/>
        <v>29.430000000000007</v>
      </c>
      <c r="AW25" s="16">
        <f t="shared" si="42"/>
        <v>0</v>
      </c>
      <c r="AX25" s="16">
        <f t="shared" si="43"/>
        <v>29.430000000000007</v>
      </c>
    </row>
    <row r="26" spans="4:50" ht="15.6" x14ac:dyDescent="0.3">
      <c r="D26" s="20"/>
      <c r="E26" s="22">
        <v>0.55000000000000004</v>
      </c>
      <c r="F26" s="11">
        <f t="shared" si="0"/>
        <v>128.3944055446342</v>
      </c>
      <c r="G26" s="11">
        <f t="shared" si="44"/>
        <v>-22.59741537585564</v>
      </c>
      <c r="H26" s="15">
        <f t="shared" si="1"/>
        <v>128.3944055446342</v>
      </c>
      <c r="I26" s="16">
        <f t="shared" si="2"/>
        <v>65.187548103636104</v>
      </c>
      <c r="J26" s="16">
        <f t="shared" si="3"/>
        <v>-11.473008466239966</v>
      </c>
      <c r="K26" s="16">
        <f t="shared" si="4"/>
        <v>65.187548103636104</v>
      </c>
      <c r="L26" s="16">
        <f t="shared" si="5"/>
        <v>44.590909090909101</v>
      </c>
      <c r="M26" s="16">
        <f t="shared" si="6"/>
        <v>-7.8480000000000096</v>
      </c>
      <c r="N26" s="16">
        <f t="shared" si="7"/>
        <v>44.590909090909101</v>
      </c>
      <c r="O26" s="16">
        <f t="shared" si="8"/>
        <v>38.870938784188574</v>
      </c>
      <c r="P26" s="16">
        <f t="shared" si="9"/>
        <v>-6.8412852260171952</v>
      </c>
      <c r="Q26" s="16">
        <f t="shared" si="10"/>
        <v>38.870938784188574</v>
      </c>
      <c r="R26" s="16">
        <f t="shared" si="11"/>
        <v>34.685569867046915</v>
      </c>
      <c r="S26" s="16">
        <f t="shared" si="12"/>
        <v>-6.1046602966002634</v>
      </c>
      <c r="T26" s="16">
        <f t="shared" si="13"/>
        <v>34.685569867046915</v>
      </c>
      <c r="U26" s="16">
        <f t="shared" si="14"/>
        <v>31.530534197454685</v>
      </c>
      <c r="V26" s="16">
        <f t="shared" si="15"/>
        <v>-5.5493740187520295</v>
      </c>
      <c r="W26" s="16">
        <f t="shared" si="16"/>
        <v>31.530534197454685</v>
      </c>
      <c r="X26" s="16">
        <f t="shared" si="17"/>
        <v>29.104648882612846</v>
      </c>
      <c r="Y26" s="16">
        <f t="shared" si="18"/>
        <v>-5.1224182033398655</v>
      </c>
      <c r="Z26" s="16">
        <f t="shared" si="19"/>
        <v>29.104648882612846</v>
      </c>
      <c r="AA26" s="16">
        <f t="shared" si="20"/>
        <v>27.217724353977005</v>
      </c>
      <c r="AB26" s="16">
        <f t="shared" si="21"/>
        <v>-4.7903194862999579</v>
      </c>
      <c r="AC26" s="16">
        <f t="shared" si="22"/>
        <v>27.217724353977005</v>
      </c>
      <c r="AD26" s="16">
        <f t="shared" si="23"/>
        <v>25.744573367046492</v>
      </c>
      <c r="AE26" s="16">
        <f t="shared" si="24"/>
        <v>-4.5310449126001879</v>
      </c>
      <c r="AF26" s="16">
        <f t="shared" si="25"/>
        <v>25.744573367046492</v>
      </c>
      <c r="AG26" s="16">
        <f t="shared" si="26"/>
        <v>24.600312238686463</v>
      </c>
      <c r="AH26" s="16">
        <f t="shared" si="27"/>
        <v>-4.3296549540088218</v>
      </c>
      <c r="AI26" s="16">
        <f t="shared" si="28"/>
        <v>24.600312238686463</v>
      </c>
      <c r="AJ26" s="16">
        <f t="shared" si="29"/>
        <v>23.726327154519772</v>
      </c>
      <c r="AK26" s="16">
        <f t="shared" si="30"/>
        <v>-4.1758335791954835</v>
      </c>
      <c r="AL26" s="16">
        <f t="shared" si="31"/>
        <v>23.726327154519772</v>
      </c>
      <c r="AM26" s="16">
        <f t="shared" si="32"/>
        <v>23.0819530223248</v>
      </c>
      <c r="AN26" s="16">
        <f t="shared" si="33"/>
        <v>-4.0624237319291687</v>
      </c>
      <c r="AO26" s="16">
        <f t="shared" si="34"/>
        <v>23.0819530223248</v>
      </c>
      <c r="AP26" s="16">
        <f t="shared" si="35"/>
        <v>22.639397869543544</v>
      </c>
      <c r="AQ26" s="16">
        <f t="shared" si="36"/>
        <v>-3.9845340250396677</v>
      </c>
      <c r="AR26" s="16">
        <f t="shared" si="37"/>
        <v>22.639397869543544</v>
      </c>
      <c r="AS26" s="16">
        <f t="shared" si="38"/>
        <v>22.380619559773265</v>
      </c>
      <c r="AT26" s="16">
        <f t="shared" si="39"/>
        <v>-3.9389890425200984</v>
      </c>
      <c r="AU26" s="16">
        <f t="shared" si="40"/>
        <v>22.380619559773265</v>
      </c>
      <c r="AV26" s="16">
        <f t="shared" si="41"/>
        <v>22.295454545454547</v>
      </c>
      <c r="AW26" s="16">
        <f t="shared" si="42"/>
        <v>-3.9240000000000039</v>
      </c>
      <c r="AX26" s="16">
        <f t="shared" si="43"/>
        <v>22.295454545454547</v>
      </c>
    </row>
    <row r="27" spans="4:50" ht="15.6" x14ac:dyDescent="0.3">
      <c r="D27" s="20"/>
      <c r="E27" s="22">
        <v>0.6</v>
      </c>
      <c r="F27" s="11">
        <f t="shared" si="0"/>
        <v>94.155897399398455</v>
      </c>
      <c r="G27" s="11">
        <f t="shared" si="44"/>
        <v>-41.428594855735298</v>
      </c>
      <c r="H27" s="15">
        <f t="shared" si="1"/>
        <v>94.155897399398455</v>
      </c>
      <c r="I27" s="16">
        <f t="shared" si="2"/>
        <v>47.804201942666495</v>
      </c>
      <c r="J27" s="16">
        <f t="shared" si="3"/>
        <v>-21.033848854773247</v>
      </c>
      <c r="K27" s="16">
        <f t="shared" si="4"/>
        <v>47.804201942666495</v>
      </c>
      <c r="L27" s="16">
        <f t="shared" si="5"/>
        <v>32.700000000000017</v>
      </c>
      <c r="M27" s="16">
        <f t="shared" si="6"/>
        <v>-14.388000000000002</v>
      </c>
      <c r="N27" s="16">
        <f t="shared" si="7"/>
        <v>32.700000000000017</v>
      </c>
      <c r="O27" s="16">
        <f t="shared" si="8"/>
        <v>28.50535510840497</v>
      </c>
      <c r="P27" s="16">
        <f t="shared" si="9"/>
        <v>-12.54235624769818</v>
      </c>
      <c r="Q27" s="16">
        <f t="shared" si="10"/>
        <v>28.50535510840497</v>
      </c>
      <c r="R27" s="16">
        <f t="shared" si="11"/>
        <v>25.436084569167754</v>
      </c>
      <c r="S27" s="16">
        <f t="shared" si="12"/>
        <v>-11.191877210433805</v>
      </c>
      <c r="T27" s="16">
        <f t="shared" si="13"/>
        <v>25.436084569167754</v>
      </c>
      <c r="U27" s="16">
        <f t="shared" si="14"/>
        <v>23.122391744800112</v>
      </c>
      <c r="V27" s="16">
        <f t="shared" si="15"/>
        <v>-10.173852367712044</v>
      </c>
      <c r="W27" s="16">
        <f t="shared" si="16"/>
        <v>23.122391744800112</v>
      </c>
      <c r="X27" s="16">
        <f t="shared" si="17"/>
        <v>21.343409180582764</v>
      </c>
      <c r="Y27" s="16">
        <f t="shared" si="18"/>
        <v>-9.3911000394564113</v>
      </c>
      <c r="Z27" s="16">
        <f t="shared" si="19"/>
        <v>21.343409180582764</v>
      </c>
      <c r="AA27" s="16">
        <f t="shared" si="20"/>
        <v>19.959664526249814</v>
      </c>
      <c r="AB27" s="16">
        <f t="shared" si="21"/>
        <v>-8.782252391549914</v>
      </c>
      <c r="AC27" s="16">
        <f t="shared" si="22"/>
        <v>19.959664526249814</v>
      </c>
      <c r="AD27" s="16">
        <f t="shared" si="23"/>
        <v>18.879353802500773</v>
      </c>
      <c r="AE27" s="16">
        <f t="shared" si="24"/>
        <v>-8.3069156731003364</v>
      </c>
      <c r="AF27" s="16">
        <f t="shared" si="25"/>
        <v>18.879353802500773</v>
      </c>
      <c r="AG27" s="16">
        <f t="shared" si="26"/>
        <v>18.040228975036747</v>
      </c>
      <c r="AH27" s="16">
        <f t="shared" si="27"/>
        <v>-7.937700749016166</v>
      </c>
      <c r="AI27" s="16">
        <f t="shared" si="28"/>
        <v>18.040228975036747</v>
      </c>
      <c r="AJ27" s="16">
        <f t="shared" si="29"/>
        <v>17.399306579981172</v>
      </c>
      <c r="AK27" s="16">
        <f t="shared" si="30"/>
        <v>-7.6556948951917105</v>
      </c>
      <c r="AL27" s="16">
        <f t="shared" si="31"/>
        <v>17.399306579981172</v>
      </c>
      <c r="AM27" s="16">
        <f t="shared" si="32"/>
        <v>16.926765549704864</v>
      </c>
      <c r="AN27" s="16">
        <f t="shared" si="33"/>
        <v>-7.4477768418701364</v>
      </c>
      <c r="AO27" s="16">
        <f t="shared" si="34"/>
        <v>16.926765549704864</v>
      </c>
      <c r="AP27" s="16">
        <f t="shared" si="35"/>
        <v>16.602225104331939</v>
      </c>
      <c r="AQ27" s="16">
        <f t="shared" si="36"/>
        <v>-7.3049790459060491</v>
      </c>
      <c r="AR27" s="16">
        <f t="shared" si="37"/>
        <v>16.602225104331939</v>
      </c>
      <c r="AS27" s="16">
        <f t="shared" si="38"/>
        <v>16.412454343833737</v>
      </c>
      <c r="AT27" s="16">
        <f t="shared" si="39"/>
        <v>-7.2214799112868393</v>
      </c>
      <c r="AU27" s="16">
        <f t="shared" si="40"/>
        <v>16.412454343833737</v>
      </c>
      <c r="AV27" s="16">
        <f t="shared" si="41"/>
        <v>16.350000000000009</v>
      </c>
      <c r="AW27" s="16">
        <f t="shared" si="42"/>
        <v>-7.1939999999999991</v>
      </c>
      <c r="AX27" s="16">
        <f t="shared" si="43"/>
        <v>16.350000000000009</v>
      </c>
    </row>
    <row r="28" spans="4:50" ht="15.6" x14ac:dyDescent="0.3">
      <c r="D28" s="20"/>
      <c r="E28" s="22">
        <v>0.7</v>
      </c>
      <c r="F28" s="11">
        <f t="shared" si="0"/>
        <v>40.352527456885085</v>
      </c>
      <c r="G28" s="11">
        <f t="shared" si="44"/>
        <v>-71.020448324117666</v>
      </c>
      <c r="H28" s="15">
        <f t="shared" si="1"/>
        <v>40.352527456885085</v>
      </c>
      <c r="I28" s="16">
        <f t="shared" si="2"/>
        <v>20.48751511828565</v>
      </c>
      <c r="J28" s="16">
        <f t="shared" si="3"/>
        <v>-36.058026608182708</v>
      </c>
      <c r="K28" s="16">
        <f t="shared" si="4"/>
        <v>20.48751511828565</v>
      </c>
      <c r="L28" s="16">
        <f t="shared" si="5"/>
        <v>14.01428571428573</v>
      </c>
      <c r="M28" s="16">
        <f t="shared" si="6"/>
        <v>-24.665142857142857</v>
      </c>
      <c r="N28" s="16">
        <f t="shared" si="7"/>
        <v>14.01428571428573</v>
      </c>
      <c r="O28" s="16">
        <f t="shared" si="8"/>
        <v>12.216580760744993</v>
      </c>
      <c r="P28" s="16">
        <f t="shared" si="9"/>
        <v>-21.501182138911162</v>
      </c>
      <c r="Q28" s="16">
        <f t="shared" si="10"/>
        <v>12.216580760744993</v>
      </c>
      <c r="R28" s="16">
        <f t="shared" si="11"/>
        <v>10.901179101071904</v>
      </c>
      <c r="S28" s="16">
        <f t="shared" si="12"/>
        <v>-19.186075217886525</v>
      </c>
      <c r="T28" s="16">
        <f t="shared" si="13"/>
        <v>10.901179101071904</v>
      </c>
      <c r="U28" s="16">
        <f t="shared" si="14"/>
        <v>9.9095964620571984</v>
      </c>
      <c r="V28" s="16">
        <f t="shared" si="15"/>
        <v>-17.44088977322065</v>
      </c>
      <c r="W28" s="16">
        <f t="shared" si="16"/>
        <v>9.9095964620571984</v>
      </c>
      <c r="X28" s="16">
        <f t="shared" si="17"/>
        <v>9.1471753631069035</v>
      </c>
      <c r="Y28" s="16">
        <f t="shared" si="18"/>
        <v>-16.099028639068134</v>
      </c>
      <c r="Z28" s="16">
        <f t="shared" si="19"/>
        <v>9.1471753631069035</v>
      </c>
      <c r="AA28" s="16">
        <f t="shared" si="20"/>
        <v>8.5541419398213527</v>
      </c>
      <c r="AB28" s="16">
        <f t="shared" si="21"/>
        <v>-15.055289814085564</v>
      </c>
      <c r="AC28" s="16">
        <f t="shared" si="22"/>
        <v>8.5541419398213527</v>
      </c>
      <c r="AD28" s="16">
        <f t="shared" si="23"/>
        <v>8.0911516296431927</v>
      </c>
      <c r="AE28" s="16">
        <f t="shared" si="24"/>
        <v>-14.240426868172003</v>
      </c>
      <c r="AF28" s="16">
        <f t="shared" si="25"/>
        <v>8.0911516296431927</v>
      </c>
      <c r="AG28" s="16">
        <f t="shared" si="26"/>
        <v>7.7315267035871829</v>
      </c>
      <c r="AH28" s="16">
        <f t="shared" si="27"/>
        <v>-13.607486998313426</v>
      </c>
      <c r="AI28" s="16">
        <f t="shared" si="28"/>
        <v>7.7315267035871829</v>
      </c>
      <c r="AJ28" s="16">
        <f t="shared" si="29"/>
        <v>7.4568456771347922</v>
      </c>
      <c r="AK28" s="16">
        <f t="shared" si="30"/>
        <v>-13.124048391757221</v>
      </c>
      <c r="AL28" s="16">
        <f t="shared" si="31"/>
        <v>7.4568456771347922</v>
      </c>
      <c r="AM28" s="16">
        <f t="shared" si="32"/>
        <v>7.2543280927306606</v>
      </c>
      <c r="AN28" s="16">
        <f t="shared" si="33"/>
        <v>-12.767617443205948</v>
      </c>
      <c r="AO28" s="16">
        <f t="shared" si="34"/>
        <v>7.2543280927306606</v>
      </c>
      <c r="AP28" s="16">
        <f t="shared" si="35"/>
        <v>7.1152393304279782</v>
      </c>
      <c r="AQ28" s="16">
        <f t="shared" si="36"/>
        <v>-12.522821221553228</v>
      </c>
      <c r="AR28" s="16">
        <f t="shared" si="37"/>
        <v>7.1152393304279782</v>
      </c>
      <c r="AS28" s="16">
        <f t="shared" si="38"/>
        <v>7.0339090045001775</v>
      </c>
      <c r="AT28" s="16">
        <f t="shared" si="39"/>
        <v>-12.379679847920299</v>
      </c>
      <c r="AU28" s="16">
        <f t="shared" si="40"/>
        <v>7.0339090045001775</v>
      </c>
      <c r="AV28" s="16">
        <f t="shared" si="41"/>
        <v>7.0071428571428642</v>
      </c>
      <c r="AW28" s="16">
        <f t="shared" si="42"/>
        <v>-12.332571428571425</v>
      </c>
      <c r="AX28" s="16">
        <f t="shared" si="43"/>
        <v>7.0071428571428642</v>
      </c>
    </row>
  </sheetData>
  <sheetProtection algorithmName="SHA-512" hashValue="l6yxlnCxCIiVR7C7HWpJOe5/wVvfZulV7dbsJSgT7LqZ+9isFGDkTsYXYdTyc1JYFMIUxwadBNT7sdCsnojXhg==" saltValue="xsUTKkomuJIDcC55skymAA==" spinCount="100000" sheet="1" objects="1" scenarios="1" selectLockedCells="1"/>
  <mergeCells count="1">
    <mergeCell ref="A2:AX2"/>
  </mergeCells>
  <pageMargins left="0.70866141732283472" right="0.70866141732283472" top="0.74803149606299213" bottom="0.74803149606299213" header="0.31496062992125984" footer="0.31496062992125984"/>
  <pageSetup paperSize="5" orientation="landscape" horizontalDpi="300" verticalDpi="300" r:id="rId1"/>
  <headerFooter differentFirst="1">
    <oddFooter>&amp;Lwww.dadvies.be - info@dadvies.be&amp;C copyright: David Punie</oddFooter>
    <firstFooter>&amp;Lwww.dadvies.be - info@dadvies.be&amp;Ccopyright: David Punie</first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8286-E219-42E5-9705-F1595A5D3CF4}">
  <dimension ref="A2:AX28"/>
  <sheetViews>
    <sheetView showGridLines="0" showRowColHeaders="0" tabSelected="1" showRuler="0" zoomScale="95" zoomScaleNormal="95" workbookViewId="0">
      <selection activeCell="D7" sqref="D7"/>
    </sheetView>
  </sheetViews>
  <sheetFormatPr defaultColWidth="9.109375" defaultRowHeight="14.4" x14ac:dyDescent="0.3"/>
  <cols>
    <col min="2" max="2" width="9.44140625" customWidth="1"/>
    <col min="3" max="3" width="9.88671875" customWidth="1"/>
    <col min="4" max="4" width="10.77734375" customWidth="1"/>
    <col min="5" max="5" width="11" customWidth="1"/>
    <col min="6" max="7" width="6.77734375" hidden="1" customWidth="1"/>
    <col min="8" max="8" width="6.77734375" style="2" customWidth="1"/>
    <col min="9" max="10" width="6.77734375" hidden="1" customWidth="1"/>
    <col min="11" max="11" width="6.77734375" customWidth="1"/>
    <col min="12" max="13" width="6.77734375" hidden="1" customWidth="1"/>
    <col min="14" max="14" width="6.77734375" customWidth="1"/>
    <col min="15" max="16" width="6.77734375" hidden="1" customWidth="1"/>
    <col min="17" max="17" width="6.77734375" customWidth="1"/>
    <col min="18" max="19" width="6.77734375" hidden="1" customWidth="1"/>
    <col min="20" max="20" width="6.77734375" customWidth="1"/>
    <col min="21" max="22" width="6.77734375" hidden="1" customWidth="1"/>
    <col min="23" max="23" width="6.77734375" customWidth="1"/>
    <col min="24" max="25" width="6.77734375" hidden="1" customWidth="1"/>
    <col min="26" max="26" width="6.77734375" customWidth="1"/>
    <col min="27" max="28" width="6.77734375" hidden="1" customWidth="1"/>
    <col min="29" max="29" width="6.77734375" customWidth="1"/>
    <col min="30" max="31" width="6.77734375" hidden="1" customWidth="1"/>
    <col min="32" max="32" width="6.77734375" customWidth="1"/>
    <col min="33" max="34" width="6.77734375" hidden="1" customWidth="1"/>
    <col min="35" max="35" width="6.77734375" customWidth="1"/>
    <col min="36" max="37" width="6.77734375" hidden="1" customWidth="1"/>
    <col min="38" max="38" width="6.77734375" customWidth="1"/>
    <col min="39" max="40" width="6.77734375" hidden="1" customWidth="1"/>
    <col min="41" max="41" width="6.77734375" customWidth="1"/>
    <col min="42" max="43" width="6.77734375" hidden="1" customWidth="1"/>
    <col min="44" max="44" width="6.77734375" customWidth="1"/>
    <col min="45" max="46" width="6.77734375" hidden="1" customWidth="1"/>
    <col min="47" max="47" width="6.77734375" customWidth="1"/>
    <col min="48" max="49" width="6.77734375" hidden="1" customWidth="1"/>
    <col min="50" max="50" width="6.77734375" customWidth="1"/>
  </cols>
  <sheetData>
    <row r="2" spans="1:50" ht="21" x14ac:dyDescent="0.5">
      <c r="A2" s="26" t="s">
        <v>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</row>
    <row r="7" spans="1:50" ht="17.399999999999999" x14ac:dyDescent="0.3">
      <c r="B7" s="17" t="s">
        <v>0</v>
      </c>
      <c r="C7" s="12"/>
      <c r="D7" s="23">
        <v>25000</v>
      </c>
      <c r="E7" s="13" t="s">
        <v>1</v>
      </c>
    </row>
    <row r="8" spans="1:50" x14ac:dyDescent="0.3">
      <c r="C8" s="12"/>
      <c r="D8" s="12"/>
      <c r="E8" s="12"/>
      <c r="F8" s="14"/>
      <c r="G8" s="1"/>
      <c r="H8" s="4"/>
    </row>
    <row r="9" spans="1:50" ht="17.399999999999999" x14ac:dyDescent="0.3">
      <c r="B9" s="17" t="s">
        <v>4</v>
      </c>
      <c r="C9" s="12"/>
      <c r="D9" s="23">
        <v>500</v>
      </c>
      <c r="E9" s="13" t="s">
        <v>2</v>
      </c>
      <c r="F9" s="12"/>
    </row>
    <row r="10" spans="1:50" x14ac:dyDescent="0.3">
      <c r="F10" s="12"/>
      <c r="G10" s="1"/>
      <c r="H10" s="4"/>
    </row>
    <row r="11" spans="1:50" ht="17.399999999999999" x14ac:dyDescent="0.3">
      <c r="B11" s="24" t="s">
        <v>7</v>
      </c>
      <c r="D11" s="23">
        <v>10000</v>
      </c>
      <c r="E11" s="13" t="s">
        <v>2</v>
      </c>
      <c r="F11" s="12"/>
    </row>
    <row r="13" spans="1:50" x14ac:dyDescent="0.3">
      <c r="E13" s="3"/>
      <c r="F13" s="3"/>
      <c r="G13" s="3"/>
      <c r="H13" s="5"/>
    </row>
    <row r="14" spans="1:50" x14ac:dyDescent="0.3">
      <c r="H14"/>
    </row>
    <row r="15" spans="1:50" s="6" customFormat="1" ht="15.6" x14ac:dyDescent="0.3">
      <c r="A15" s="7"/>
      <c r="B15" s="7"/>
      <c r="C15" s="7"/>
      <c r="D15" s="18"/>
      <c r="E15" s="19" t="s">
        <v>5</v>
      </c>
      <c r="F15" s="9">
        <v>10</v>
      </c>
      <c r="G15" s="9">
        <v>10</v>
      </c>
      <c r="H15" s="8">
        <v>10</v>
      </c>
      <c r="I15" s="8">
        <v>20</v>
      </c>
      <c r="J15" s="8">
        <v>20</v>
      </c>
      <c r="K15" s="8">
        <v>20</v>
      </c>
      <c r="L15" s="8">
        <v>30</v>
      </c>
      <c r="M15" s="8">
        <v>30</v>
      </c>
      <c r="N15" s="8">
        <v>30</v>
      </c>
      <c r="O15" s="8">
        <v>35</v>
      </c>
      <c r="P15" s="8">
        <v>35</v>
      </c>
      <c r="Q15" s="8">
        <v>35</v>
      </c>
      <c r="R15" s="8">
        <v>40</v>
      </c>
      <c r="S15" s="8">
        <v>40</v>
      </c>
      <c r="T15" s="8">
        <v>40</v>
      </c>
      <c r="U15" s="8">
        <v>45</v>
      </c>
      <c r="V15" s="8">
        <v>45</v>
      </c>
      <c r="W15" s="8">
        <v>45</v>
      </c>
      <c r="X15" s="8">
        <v>50</v>
      </c>
      <c r="Y15" s="8">
        <v>50</v>
      </c>
      <c r="Z15" s="8">
        <v>50</v>
      </c>
      <c r="AA15" s="8">
        <v>55</v>
      </c>
      <c r="AB15" s="8">
        <v>55</v>
      </c>
      <c r="AC15" s="8">
        <v>55</v>
      </c>
      <c r="AD15" s="8">
        <v>60</v>
      </c>
      <c r="AE15" s="8">
        <v>60</v>
      </c>
      <c r="AF15" s="8">
        <v>60</v>
      </c>
      <c r="AG15" s="8">
        <v>65</v>
      </c>
      <c r="AH15" s="8">
        <v>65</v>
      </c>
      <c r="AI15" s="8">
        <v>65</v>
      </c>
      <c r="AJ15" s="8">
        <v>70</v>
      </c>
      <c r="AK15" s="8">
        <v>70</v>
      </c>
      <c r="AL15" s="8">
        <v>70</v>
      </c>
      <c r="AM15" s="8">
        <v>75</v>
      </c>
      <c r="AN15" s="8">
        <v>75</v>
      </c>
      <c r="AO15" s="8">
        <v>75</v>
      </c>
      <c r="AP15" s="8">
        <v>80</v>
      </c>
      <c r="AQ15" s="8">
        <v>80</v>
      </c>
      <c r="AR15" s="8">
        <v>80</v>
      </c>
      <c r="AS15" s="8">
        <v>85</v>
      </c>
      <c r="AT15" s="8">
        <v>85</v>
      </c>
      <c r="AU15" s="8">
        <v>85</v>
      </c>
      <c r="AV15" s="8">
        <v>90</v>
      </c>
      <c r="AW15" s="8">
        <v>90</v>
      </c>
      <c r="AX15" s="8">
        <v>90</v>
      </c>
    </row>
    <row r="16" spans="1:50" x14ac:dyDescent="0.3">
      <c r="A16" s="14"/>
      <c r="B16" s="14"/>
      <c r="C16" s="14"/>
      <c r="D16" s="20"/>
      <c r="E16" s="20"/>
      <c r="F16" s="10"/>
      <c r="G16" s="10"/>
    </row>
    <row r="17" spans="4:50" ht="15.6" x14ac:dyDescent="0.3">
      <c r="D17" s="21" t="s">
        <v>6</v>
      </c>
      <c r="E17" s="22">
        <v>0.1</v>
      </c>
      <c r="F17" s="25">
        <f t="shared" ref="F17:F28" si="0">((($D$7*0.981)*(0.8-E17)-$D$11)/(2*E17*SIN($F$15*PI()/180)*$D$9))*1.25</f>
        <v>515.94984297414999</v>
      </c>
      <c r="G17" s="25">
        <f>(($D$7*0.981)*(0.5-$E$17)/(2*$E$17*SIN($F$15*PI()/180)*$D$9))*1.1</f>
        <v>621.42892283602964</v>
      </c>
      <c r="H17" s="15">
        <f t="shared" ref="H17:H28" si="1">MAX(0,F17:G17)</f>
        <v>621.42892283602964</v>
      </c>
      <c r="I17" s="16">
        <f t="shared" ref="I17:I28" si="2">((($D$7*0.981)*(0.8-E17)-$D$11)/(2*E17*SIN($I$15*PI()/180)*$D$9))*1.25</f>
        <v>261.95460047711157</v>
      </c>
      <c r="J17" s="16">
        <f t="shared" ref="J17:J28" si="3">(($D$7*0.981)*(0.5-E17)/(2*E17*SIN($J$15*PI()/180)*$D$9))*1.1</f>
        <v>315.50773282159872</v>
      </c>
      <c r="K17" s="16">
        <f t="shared" ref="K17:K28" si="4">MAX(0,I17:J17)</f>
        <v>315.50773282159872</v>
      </c>
      <c r="L17" s="16">
        <f t="shared" ref="L17:L28" si="5">((($D$7*0.981)*(0.8-E17)-$D$11)/(2*E17*SIN($L$15*PI()/180)*$D$9))*1.25</f>
        <v>179.18750000000003</v>
      </c>
      <c r="M17" s="16">
        <f t="shared" ref="M17:M28" si="6">(($D$7*0.981)*(0.5-E17)/(2*E17*SIN($M$15*PI()/180)*$D$9))*1.1</f>
        <v>215.82000000000005</v>
      </c>
      <c r="N17" s="16">
        <f t="shared" ref="N17:N28" si="7">MAX(0,L17:M17)</f>
        <v>215.82000000000005</v>
      </c>
      <c r="O17" s="16">
        <f t="shared" ref="O17:O28" si="8">((($D$7*0.981)*(0.8-E17)-$D$11)/(2*E17*SIN($O$15*PI()/180)*$D$9))*1.25</f>
        <v>156.20193634517776</v>
      </c>
      <c r="P17" s="16">
        <f t="shared" ref="P17:P28" si="9">(($D$7*0.981)*(0.5-E17)/(2*E17*SIN($P$15*PI()/180)*$D$9))*1.1</f>
        <v>188.13534371547269</v>
      </c>
      <c r="Q17" s="16">
        <f t="shared" ref="Q17:Q28" si="10">MAX(0,O17:P17)</f>
        <v>188.13534371547269</v>
      </c>
      <c r="R17" s="16">
        <f t="shared" ref="R17:R28" si="11">((($D$7*0.981)*(0.8-E17)-$D$11)/(2*E17*SIN($R$15*PI()/180)*$D$9))*1.25</f>
        <v>139.38313161277509</v>
      </c>
      <c r="S17" s="16">
        <f t="shared" ref="S17:S28" si="12">(($D$7*0.981)*(0.5-E17)/(2*E17*SIN($S$15*PI()/180)*$D$9))*1.1</f>
        <v>167.87815815650711</v>
      </c>
      <c r="T17" s="16">
        <f t="shared" ref="T17:T28" si="13">MAX(0,R17:S17)</f>
        <v>167.87815815650711</v>
      </c>
      <c r="U17" s="16">
        <f t="shared" ref="U17:U28" si="14">((($D$7*0.981)*(0.8-E17)-$D$11)/(2*E17*SIN($U$15*PI()/180)*$D$9))*1.25</f>
        <v>126.70469635386448</v>
      </c>
      <c r="V17" s="16">
        <f t="shared" ref="V17:V28" si="15">(($D$7*0.981)*(0.5-E17)/(2*E17*SIN($V$15*PI()/180)*$D$9))*1.1</f>
        <v>152.60778551568069</v>
      </c>
      <c r="W17" s="16">
        <f t="shared" ref="W17:W28" si="16">MAX(0,U17:V17)</f>
        <v>152.60778551568069</v>
      </c>
      <c r="X17" s="16">
        <f t="shared" ref="X17:X28" si="17">((($D$7*0.981)*(0.8-E17)-$D$11)/(2*E17*SIN($X$15*PI()/180)*$D$9))*1.25</f>
        <v>116.95633432861383</v>
      </c>
      <c r="Y17" s="16">
        <f t="shared" ref="Y17:Y28" si="18">(($D$7*0.981)*(0.5-E17)/(2*E17*SIN($Y$15*PI()/180)*$D$9))*1.1</f>
        <v>140.86650059184618</v>
      </c>
      <c r="Z17" s="16">
        <f t="shared" ref="Z17:Z28" si="19">MAX(0,X17:Y17)</f>
        <v>140.86650059184618</v>
      </c>
      <c r="AA17" s="16">
        <f t="shared" ref="AA17:AA28" si="20">((($D$7*0.981)*(0.8-E17)-$D$11)/(2*E17*SIN($AA$15*PI()/180)*$D$9))*1.25</f>
        <v>109.37377331184669</v>
      </c>
      <c r="AB17" s="16">
        <f t="shared" ref="AB17:AB28" si="21">(($D$7*0.981)*(0.5-E17)/(2*E17*SIN($AB$15*PI()/180)*$D$9))*1.1</f>
        <v>131.73378587324873</v>
      </c>
      <c r="AC17" s="16">
        <f t="shared" ref="AC17:AC28" si="22">MAX(0,AA17:AB17)</f>
        <v>131.73378587324873</v>
      </c>
      <c r="AD17" s="16">
        <f t="shared" ref="AD17:AD28" si="23">((($D$7*0.981)*(0.8-E17)-$D$11)/(2*E17*SIN($AD$15*PI()/180)*$D$9))*1.25</f>
        <v>103.45395136041606</v>
      </c>
      <c r="AE17" s="16">
        <f t="shared" ref="AE17:AE28" si="24">(($D$7*0.981)*(0.5-E17)/(2*E17*SIN($AE$15*PI()/180)*$D$9))*1.1</f>
        <v>124.60373509650505</v>
      </c>
      <c r="AF17" s="16">
        <f t="shared" ref="AF17:AF28" si="25">MAX(0,AD17:AE17)</f>
        <v>124.60373509650505</v>
      </c>
      <c r="AG17" s="16">
        <f t="shared" ref="AG17:AG28" si="26">((($D$7*0.981)*(0.8-E17)-$D$11)/(2*E17*SIN($AG$15*PI()/180)*$D$9))*1.25</f>
        <v>98.855765427045725</v>
      </c>
      <c r="AH17" s="16">
        <f t="shared" ref="AH17:AH28" si="27">(($D$7*0.981)*(0.5-E17)/(2*E17*SIN($AH$15*PI()/180)*$D$9))*1.1</f>
        <v>119.0655112352425</v>
      </c>
      <c r="AI17" s="16">
        <f t="shared" ref="AI17:AI28" si="28">MAX(0,AG17:AH17)</f>
        <v>119.0655112352425</v>
      </c>
      <c r="AJ17" s="16">
        <f t="shared" ref="AJ17:AJ28" si="29">((($D$7*0.981)*(0.8-E17)-$D$11)/(2*E17*SIN($AJ$15*PI()/180)*$D$9))*1.25</f>
        <v>95.343677302763737</v>
      </c>
      <c r="AK17" s="16">
        <f t="shared" ref="AK17:AK28" si="30">(($D$7*0.981)*(0.5-E17)/(2*E17*SIN($AK$15*PI()/180)*$D$9))*1.1</f>
        <v>114.83542342787568</v>
      </c>
      <c r="AL17" s="16">
        <f t="shared" ref="AL17:AL28" si="31">MAX(0,AJ17:AK17)</f>
        <v>114.83542342787568</v>
      </c>
      <c r="AM17" s="16">
        <f t="shared" ref="AM17:AM28" si="32">((($D$7*0.981)*(0.8-E17)-$D$11)/(2*E17*SIN($AM$15*PI()/180)*$D$9))*1.25</f>
        <v>92.754275288615858</v>
      </c>
      <c r="AN17" s="16">
        <f t="shared" ref="AN17:AN28" si="33">(($D$7*0.981)*(0.5-E17)/(2*E17*SIN($AN$15*PI()/180)*$D$9))*1.1</f>
        <v>111.71665262805206</v>
      </c>
      <c r="AO17" s="16">
        <f t="shared" ref="AO17:AO28" si="34">MAX(0,AM17:AN17)</f>
        <v>111.71665262805206</v>
      </c>
      <c r="AP17" s="16">
        <f t="shared" ref="AP17:AP28" si="35">((($D$7*0.981)*(0.8-E17)-$D$11)/(2*E17*SIN($AP$15*PI()/180)*$D$9))*1.25</f>
        <v>90.975878008638475</v>
      </c>
      <c r="AQ17" s="16">
        <f t="shared" ref="AQ17:AQ28" si="36">(($D$7*0.981)*(0.5-E17)/(2*E17*SIN($AQ$15*PI()/180)*$D$9))*1.1</f>
        <v>109.57468568859075</v>
      </c>
      <c r="AR17" s="16">
        <f t="shared" ref="AR17:AR28" si="37">MAX(0,AP17:AQ17)</f>
        <v>109.57468568859075</v>
      </c>
      <c r="AS17" s="16">
        <f t="shared" ref="AS17:AS28" si="38">((($D$7*0.981)*(0.8-E17)-$D$11)/(2*E17*SIN($AS$15*PI()/180)*$D$9))*1.25</f>
        <v>89.935983569899278</v>
      </c>
      <c r="AT17" s="16">
        <f t="shared" ref="AT17:AT28" si="39">(($D$7*0.981)*(0.5-E17)/(2*E17*SIN($AT$15*PI()/180)*$D$9))*1.1</f>
        <v>108.32219866930261</v>
      </c>
      <c r="AU17" s="16">
        <f t="shared" ref="AU17:AU28" si="40">MAX(0,AS17:AT17)</f>
        <v>108.32219866930261</v>
      </c>
      <c r="AV17" s="16">
        <f t="shared" ref="AV17:AV28" si="41">((($D$7*0.981)*(0.8-E17)-$D$11)/(2*E17*SIN($AV$15*PI()/180)*$D$9))*1.25</f>
        <v>89.59375</v>
      </c>
      <c r="AW17" s="16">
        <f t="shared" ref="AW17:AW28" si="42">(($D$7*0.981)*(0.5-E17)/(2*E17*SIN($AW$15*PI()/180)*$D$9))*1.1</f>
        <v>107.91</v>
      </c>
      <c r="AX17" s="16">
        <f t="shared" ref="AX17:AX28" si="43">MAX(0,AV17:AW17)</f>
        <v>107.91</v>
      </c>
    </row>
    <row r="18" spans="4:50" ht="15.6" x14ac:dyDescent="0.3">
      <c r="D18" s="20"/>
      <c r="E18" s="22">
        <v>0.15</v>
      </c>
      <c r="F18" s="25">
        <f t="shared" si="0"/>
        <v>285.11912610814261</v>
      </c>
      <c r="G18" s="25">
        <f t="shared" ref="G18:G28" si="44">(($D$7*0.981)*(0.5-E18)/(2*E18*SIN($F$15*PI()/180)*$D$9))*1.1</f>
        <v>362.5002049876839</v>
      </c>
      <c r="H18" s="15">
        <f t="shared" si="1"/>
        <v>362.5002049876839</v>
      </c>
      <c r="I18" s="16">
        <f t="shared" si="2"/>
        <v>144.75877410390785</v>
      </c>
      <c r="J18" s="16">
        <f t="shared" si="3"/>
        <v>184.04617747926596</v>
      </c>
      <c r="K18" s="16">
        <f t="shared" si="4"/>
        <v>184.04617747926596</v>
      </c>
      <c r="L18" s="16">
        <f t="shared" si="5"/>
        <v>99.020833333333357</v>
      </c>
      <c r="M18" s="16">
        <f t="shared" si="6"/>
        <v>125.89500000000002</v>
      </c>
      <c r="N18" s="16">
        <f t="shared" si="7"/>
        <v>125.89500000000002</v>
      </c>
      <c r="O18" s="16">
        <f t="shared" si="8"/>
        <v>86.318777287365421</v>
      </c>
      <c r="P18" s="16">
        <f t="shared" si="9"/>
        <v>109.7456171673591</v>
      </c>
      <c r="Q18" s="16">
        <f t="shared" si="10"/>
        <v>109.7456171673591</v>
      </c>
      <c r="R18" s="16">
        <f t="shared" si="11"/>
        <v>77.024534886120207</v>
      </c>
      <c r="S18" s="16">
        <f t="shared" si="12"/>
        <v>97.928925591295823</v>
      </c>
      <c r="T18" s="16">
        <f t="shared" si="13"/>
        <v>97.928925591295823</v>
      </c>
      <c r="U18" s="16">
        <f t="shared" si="14"/>
        <v>70.018302728742924</v>
      </c>
      <c r="V18" s="16">
        <f t="shared" si="15"/>
        <v>89.021208217480421</v>
      </c>
      <c r="W18" s="16">
        <f t="shared" si="16"/>
        <v>89.021208217480421</v>
      </c>
      <c r="X18" s="16">
        <f t="shared" si="17"/>
        <v>64.631258814545006</v>
      </c>
      <c r="Y18" s="16">
        <f t="shared" si="18"/>
        <v>82.172125345243629</v>
      </c>
      <c r="Z18" s="16">
        <f t="shared" si="19"/>
        <v>82.172125345243629</v>
      </c>
      <c r="AA18" s="16">
        <f t="shared" si="20"/>
        <v>60.441058545658343</v>
      </c>
      <c r="AB18" s="16">
        <f t="shared" si="21"/>
        <v>76.844708426061757</v>
      </c>
      <c r="AC18" s="16">
        <f t="shared" si="22"/>
        <v>76.844708426061757</v>
      </c>
      <c r="AD18" s="16">
        <f t="shared" si="23"/>
        <v>57.169704780381075</v>
      </c>
      <c r="AE18" s="16">
        <f t="shared" si="24"/>
        <v>72.68551213962796</v>
      </c>
      <c r="AF18" s="16">
        <f t="shared" si="25"/>
        <v>72.68551213962796</v>
      </c>
      <c r="AG18" s="16">
        <f t="shared" si="26"/>
        <v>54.628700508632534</v>
      </c>
      <c r="AH18" s="16">
        <f t="shared" si="27"/>
        <v>69.454881553891468</v>
      </c>
      <c r="AI18" s="16">
        <f t="shared" si="28"/>
        <v>69.454881553891468</v>
      </c>
      <c r="AJ18" s="16">
        <f t="shared" si="29"/>
        <v>52.687884922687608</v>
      </c>
      <c r="AK18" s="16">
        <f t="shared" si="30"/>
        <v>66.987330332927485</v>
      </c>
      <c r="AL18" s="16">
        <f t="shared" si="31"/>
        <v>66.987330332927485</v>
      </c>
      <c r="AM18" s="16">
        <f t="shared" si="32"/>
        <v>51.256955057178388</v>
      </c>
      <c r="AN18" s="16">
        <f t="shared" si="33"/>
        <v>65.168047366363709</v>
      </c>
      <c r="AO18" s="16">
        <f t="shared" si="34"/>
        <v>65.168047366363709</v>
      </c>
      <c r="AP18" s="16">
        <f t="shared" si="35"/>
        <v>50.274194648884858</v>
      </c>
      <c r="AQ18" s="16">
        <f t="shared" si="36"/>
        <v>63.918566651677942</v>
      </c>
      <c r="AR18" s="16">
        <f t="shared" si="37"/>
        <v>63.918566651677942</v>
      </c>
      <c r="AS18" s="16">
        <f t="shared" si="38"/>
        <v>49.69953841503677</v>
      </c>
      <c r="AT18" s="16">
        <f t="shared" si="39"/>
        <v>63.187949223759865</v>
      </c>
      <c r="AU18" s="16">
        <f t="shared" si="40"/>
        <v>63.187949223759865</v>
      </c>
      <c r="AV18" s="16">
        <f t="shared" si="41"/>
        <v>49.510416666666671</v>
      </c>
      <c r="AW18" s="16">
        <f t="shared" si="42"/>
        <v>62.947500000000005</v>
      </c>
      <c r="AX18" s="16">
        <f t="shared" si="43"/>
        <v>62.947500000000005</v>
      </c>
    </row>
    <row r="19" spans="4:50" ht="15.6" x14ac:dyDescent="0.3">
      <c r="D19" s="20"/>
      <c r="E19" s="22">
        <v>0.2</v>
      </c>
      <c r="F19" s="25">
        <f t="shared" si="0"/>
        <v>169.70376767513903</v>
      </c>
      <c r="G19" s="25">
        <f t="shared" si="44"/>
        <v>233.03584606351109</v>
      </c>
      <c r="H19" s="15">
        <f t="shared" si="1"/>
        <v>233.03584606351109</v>
      </c>
      <c r="I19" s="16">
        <f t="shared" si="2"/>
        <v>86.16086091730601</v>
      </c>
      <c r="J19" s="16">
        <f t="shared" si="3"/>
        <v>118.31539980809953</v>
      </c>
      <c r="K19" s="16">
        <f t="shared" si="4"/>
        <v>118.31539980809953</v>
      </c>
      <c r="L19" s="16">
        <f t="shared" si="5"/>
        <v>58.937500000000036</v>
      </c>
      <c r="M19" s="16">
        <f t="shared" si="6"/>
        <v>80.932500000000019</v>
      </c>
      <c r="N19" s="16">
        <f t="shared" si="7"/>
        <v>80.932500000000019</v>
      </c>
      <c r="O19" s="16">
        <f t="shared" si="8"/>
        <v>51.377197758459246</v>
      </c>
      <c r="P19" s="16">
        <f t="shared" si="9"/>
        <v>70.550753893302272</v>
      </c>
      <c r="Q19" s="16">
        <f t="shared" si="10"/>
        <v>70.550753893302272</v>
      </c>
      <c r="R19" s="16">
        <f t="shared" si="11"/>
        <v>45.845236522792796</v>
      </c>
      <c r="S19" s="16">
        <f t="shared" si="12"/>
        <v>62.954309308690171</v>
      </c>
      <c r="T19" s="16">
        <f t="shared" si="13"/>
        <v>62.954309308690171</v>
      </c>
      <c r="U19" s="16">
        <f t="shared" si="14"/>
        <v>41.675105916182162</v>
      </c>
      <c r="V19" s="16">
        <f t="shared" si="15"/>
        <v>57.227919568380258</v>
      </c>
      <c r="W19" s="16">
        <f t="shared" si="16"/>
        <v>57.227919568380258</v>
      </c>
      <c r="X19" s="16">
        <f t="shared" si="17"/>
        <v>38.468721057510599</v>
      </c>
      <c r="Y19" s="16">
        <f t="shared" si="18"/>
        <v>52.824937721942327</v>
      </c>
      <c r="Z19" s="16">
        <f t="shared" si="19"/>
        <v>52.824937721942327</v>
      </c>
      <c r="AA19" s="16">
        <f t="shared" si="20"/>
        <v>35.974701162564166</v>
      </c>
      <c r="AB19" s="16">
        <f t="shared" si="21"/>
        <v>49.400169702468268</v>
      </c>
      <c r="AC19" s="16">
        <f t="shared" si="22"/>
        <v>49.400169702468268</v>
      </c>
      <c r="AD19" s="16">
        <f t="shared" si="23"/>
        <v>34.02758149036358</v>
      </c>
      <c r="AE19" s="16">
        <f t="shared" si="24"/>
        <v>46.726400661189388</v>
      </c>
      <c r="AF19" s="16">
        <f t="shared" si="25"/>
        <v>46.726400661189388</v>
      </c>
      <c r="AG19" s="16">
        <f t="shared" si="26"/>
        <v>32.515168049425938</v>
      </c>
      <c r="AH19" s="16">
        <f t="shared" si="27"/>
        <v>44.649566713215933</v>
      </c>
      <c r="AI19" s="16">
        <f t="shared" si="28"/>
        <v>44.649566713215933</v>
      </c>
      <c r="AJ19" s="16">
        <f t="shared" si="29"/>
        <v>31.359988732649544</v>
      </c>
      <c r="AK19" s="16">
        <f t="shared" si="30"/>
        <v>43.063283785453386</v>
      </c>
      <c r="AL19" s="16">
        <f t="shared" si="31"/>
        <v>43.063283785453386</v>
      </c>
      <c r="AM19" s="16">
        <f t="shared" si="32"/>
        <v>30.508294941459646</v>
      </c>
      <c r="AN19" s="16">
        <f t="shared" si="33"/>
        <v>41.893744735519519</v>
      </c>
      <c r="AO19" s="16">
        <f t="shared" si="34"/>
        <v>41.893744735519519</v>
      </c>
      <c r="AP19" s="16">
        <f t="shared" si="35"/>
        <v>29.923352969008057</v>
      </c>
      <c r="AQ19" s="16">
        <f t="shared" si="36"/>
        <v>41.090507133221536</v>
      </c>
      <c r="AR19" s="16">
        <f t="shared" si="37"/>
        <v>41.090507133221536</v>
      </c>
      <c r="AS19" s="16">
        <f t="shared" si="38"/>
        <v>29.581315837605526</v>
      </c>
      <c r="AT19" s="16">
        <f t="shared" si="39"/>
        <v>40.620824500988483</v>
      </c>
      <c r="AU19" s="16">
        <f t="shared" si="40"/>
        <v>40.620824500988483</v>
      </c>
      <c r="AV19" s="16">
        <f t="shared" si="41"/>
        <v>29.468750000000014</v>
      </c>
      <c r="AW19" s="16">
        <f t="shared" si="42"/>
        <v>40.466250000000002</v>
      </c>
      <c r="AX19" s="16">
        <f t="shared" si="43"/>
        <v>40.466250000000002</v>
      </c>
    </row>
    <row r="20" spans="4:50" ht="15.6" x14ac:dyDescent="0.3">
      <c r="D20" s="20"/>
      <c r="E20" s="22">
        <v>0.25</v>
      </c>
      <c r="F20" s="25">
        <f t="shared" si="0"/>
        <v>100.45455261533682</v>
      </c>
      <c r="G20" s="25">
        <f t="shared" si="44"/>
        <v>155.35723070900741</v>
      </c>
      <c r="H20" s="15">
        <f t="shared" si="1"/>
        <v>155.35723070900741</v>
      </c>
      <c r="I20" s="16">
        <f t="shared" si="2"/>
        <v>51.002113005344889</v>
      </c>
      <c r="J20" s="16">
        <f t="shared" si="3"/>
        <v>78.876933205399695</v>
      </c>
      <c r="K20" s="16">
        <f t="shared" si="4"/>
        <v>78.876933205399695</v>
      </c>
      <c r="L20" s="16">
        <f t="shared" si="5"/>
        <v>34.887500000000024</v>
      </c>
      <c r="M20" s="16">
        <f t="shared" si="6"/>
        <v>53.955000000000013</v>
      </c>
      <c r="N20" s="16">
        <f t="shared" si="7"/>
        <v>53.955000000000013</v>
      </c>
      <c r="O20" s="16">
        <f t="shared" si="8"/>
        <v>30.412250041115549</v>
      </c>
      <c r="P20" s="16">
        <f t="shared" si="9"/>
        <v>47.033835928868179</v>
      </c>
      <c r="Q20" s="16">
        <f t="shared" si="10"/>
        <v>47.033835928868179</v>
      </c>
      <c r="R20" s="16">
        <f t="shared" si="11"/>
        <v>27.137657504796337</v>
      </c>
      <c r="S20" s="16">
        <f t="shared" si="12"/>
        <v>41.969539539126785</v>
      </c>
      <c r="T20" s="16">
        <f t="shared" si="13"/>
        <v>41.969539539126785</v>
      </c>
      <c r="U20" s="16">
        <f t="shared" si="14"/>
        <v>24.669187828645693</v>
      </c>
      <c r="V20" s="16">
        <f t="shared" si="15"/>
        <v>38.151946378920179</v>
      </c>
      <c r="W20" s="16">
        <f t="shared" si="16"/>
        <v>38.151946378920179</v>
      </c>
      <c r="X20" s="16">
        <f t="shared" si="17"/>
        <v>22.771198403289947</v>
      </c>
      <c r="Y20" s="16">
        <f t="shared" si="18"/>
        <v>35.216625147961544</v>
      </c>
      <c r="Z20" s="16">
        <f t="shared" si="19"/>
        <v>35.216625147961544</v>
      </c>
      <c r="AA20" s="16">
        <f t="shared" si="20"/>
        <v>21.29488673270766</v>
      </c>
      <c r="AB20" s="16">
        <f t="shared" si="21"/>
        <v>32.933446468312184</v>
      </c>
      <c r="AC20" s="16">
        <f t="shared" si="22"/>
        <v>32.933446468312184</v>
      </c>
      <c r="AD20" s="16">
        <f t="shared" si="23"/>
        <v>20.142307516353082</v>
      </c>
      <c r="AE20" s="16">
        <f t="shared" si="24"/>
        <v>31.150933774126262</v>
      </c>
      <c r="AF20" s="16">
        <f t="shared" si="25"/>
        <v>31.150933774126262</v>
      </c>
      <c r="AG20" s="16">
        <f t="shared" si="26"/>
        <v>19.247048573901974</v>
      </c>
      <c r="AH20" s="16">
        <f t="shared" si="27"/>
        <v>29.766377808810624</v>
      </c>
      <c r="AI20" s="16">
        <f t="shared" si="28"/>
        <v>29.766377808810624</v>
      </c>
      <c r="AJ20" s="16">
        <f t="shared" si="29"/>
        <v>18.563251018626705</v>
      </c>
      <c r="AK20" s="16">
        <f t="shared" si="30"/>
        <v>28.708855856968924</v>
      </c>
      <c r="AL20" s="16">
        <f t="shared" si="31"/>
        <v>28.708855856968924</v>
      </c>
      <c r="AM20" s="16">
        <f t="shared" si="32"/>
        <v>18.059098872028393</v>
      </c>
      <c r="AN20" s="16">
        <f t="shared" si="33"/>
        <v>27.929163157013015</v>
      </c>
      <c r="AO20" s="16">
        <f t="shared" si="34"/>
        <v>27.929163157013015</v>
      </c>
      <c r="AP20" s="16">
        <f t="shared" si="35"/>
        <v>17.712847961081973</v>
      </c>
      <c r="AQ20" s="16">
        <f t="shared" si="36"/>
        <v>27.393671422147687</v>
      </c>
      <c r="AR20" s="16">
        <f t="shared" si="37"/>
        <v>27.393671422147687</v>
      </c>
      <c r="AS20" s="16">
        <f t="shared" si="38"/>
        <v>17.510382291146776</v>
      </c>
      <c r="AT20" s="16">
        <f t="shared" si="39"/>
        <v>27.080549667325656</v>
      </c>
      <c r="AU20" s="16">
        <f t="shared" si="40"/>
        <v>27.080549667325656</v>
      </c>
      <c r="AV20" s="16">
        <f t="shared" si="41"/>
        <v>17.443750000000009</v>
      </c>
      <c r="AW20" s="16">
        <f t="shared" si="42"/>
        <v>26.977499999999999</v>
      </c>
      <c r="AX20" s="16">
        <f t="shared" si="43"/>
        <v>26.977499999999999</v>
      </c>
    </row>
    <row r="21" spans="4:50" ht="15.6" x14ac:dyDescent="0.3">
      <c r="D21" s="20"/>
      <c r="E21" s="22">
        <v>0.3</v>
      </c>
      <c r="F21" s="25">
        <f t="shared" si="0"/>
        <v>54.288409242135302</v>
      </c>
      <c r="G21" s="25">
        <f t="shared" si="44"/>
        <v>103.57148713933826</v>
      </c>
      <c r="H21" s="15">
        <f t="shared" si="1"/>
        <v>103.57148713933826</v>
      </c>
      <c r="I21" s="16">
        <f t="shared" si="2"/>
        <v>27.562947730704103</v>
      </c>
      <c r="J21" s="16">
        <f t="shared" si="3"/>
        <v>52.584622136933135</v>
      </c>
      <c r="K21" s="16">
        <f t="shared" si="4"/>
        <v>52.584622136933135</v>
      </c>
      <c r="L21" s="16">
        <f t="shared" si="5"/>
        <v>18.854166666666671</v>
      </c>
      <c r="M21" s="16">
        <f t="shared" si="6"/>
        <v>35.970000000000006</v>
      </c>
      <c r="N21" s="16">
        <f t="shared" si="7"/>
        <v>35.970000000000006</v>
      </c>
      <c r="O21" s="16">
        <f t="shared" si="8"/>
        <v>16.435618229553061</v>
      </c>
      <c r="P21" s="16">
        <f t="shared" si="9"/>
        <v>31.355890619245457</v>
      </c>
      <c r="Q21" s="16">
        <f t="shared" si="10"/>
        <v>31.355890619245457</v>
      </c>
      <c r="R21" s="16">
        <f t="shared" si="11"/>
        <v>14.665938159465346</v>
      </c>
      <c r="S21" s="16">
        <f t="shared" si="12"/>
        <v>27.979693026084519</v>
      </c>
      <c r="T21" s="16">
        <f t="shared" si="13"/>
        <v>27.979693026084519</v>
      </c>
      <c r="U21" s="16">
        <f t="shared" si="14"/>
        <v>13.331909103621367</v>
      </c>
      <c r="V21" s="16">
        <f t="shared" si="15"/>
        <v>25.434630919280117</v>
      </c>
      <c r="W21" s="16">
        <f t="shared" si="16"/>
        <v>25.434630919280117</v>
      </c>
      <c r="X21" s="16">
        <f t="shared" si="17"/>
        <v>12.306183300476171</v>
      </c>
      <c r="Y21" s="16">
        <f t="shared" si="18"/>
        <v>23.477750098641035</v>
      </c>
      <c r="Z21" s="16">
        <f t="shared" si="19"/>
        <v>23.477750098641035</v>
      </c>
      <c r="AA21" s="16">
        <f t="shared" si="20"/>
        <v>11.508343779469977</v>
      </c>
      <c r="AB21" s="16">
        <f t="shared" si="21"/>
        <v>21.95563097887479</v>
      </c>
      <c r="AC21" s="16">
        <f t="shared" si="22"/>
        <v>21.95563097887479</v>
      </c>
      <c r="AD21" s="16">
        <f t="shared" si="23"/>
        <v>10.885458200346072</v>
      </c>
      <c r="AE21" s="16">
        <f t="shared" si="24"/>
        <v>20.767289182750844</v>
      </c>
      <c r="AF21" s="16">
        <f t="shared" si="25"/>
        <v>20.767289182750844</v>
      </c>
      <c r="AG21" s="16">
        <f t="shared" si="26"/>
        <v>10.401635590219325</v>
      </c>
      <c r="AH21" s="16">
        <f t="shared" si="27"/>
        <v>19.844251872540418</v>
      </c>
      <c r="AI21" s="16">
        <f t="shared" si="28"/>
        <v>19.844251872540418</v>
      </c>
      <c r="AJ21" s="16">
        <f t="shared" si="29"/>
        <v>10.032092542611464</v>
      </c>
      <c r="AK21" s="16">
        <f t="shared" si="30"/>
        <v>19.139237237979284</v>
      </c>
      <c r="AL21" s="16">
        <f t="shared" si="31"/>
        <v>19.139237237979284</v>
      </c>
      <c r="AM21" s="16">
        <f t="shared" si="32"/>
        <v>9.7596348257408874</v>
      </c>
      <c r="AN21" s="16">
        <f t="shared" si="33"/>
        <v>18.619442104675343</v>
      </c>
      <c r="AO21" s="16">
        <f t="shared" si="34"/>
        <v>18.619442104675343</v>
      </c>
      <c r="AP21" s="16">
        <f t="shared" si="35"/>
        <v>9.5725112891312421</v>
      </c>
      <c r="AQ21" s="16">
        <f t="shared" si="36"/>
        <v>18.262447614765126</v>
      </c>
      <c r="AR21" s="16">
        <f t="shared" si="37"/>
        <v>18.262447614765126</v>
      </c>
      <c r="AS21" s="16">
        <f t="shared" si="38"/>
        <v>9.463093260174265</v>
      </c>
      <c r="AT21" s="16">
        <f t="shared" si="39"/>
        <v>18.053699778217105</v>
      </c>
      <c r="AU21" s="16">
        <f t="shared" si="40"/>
        <v>18.053699778217105</v>
      </c>
      <c r="AV21" s="16">
        <f t="shared" si="41"/>
        <v>9.4270833333333339</v>
      </c>
      <c r="AW21" s="16">
        <f t="shared" si="42"/>
        <v>17.985000000000003</v>
      </c>
      <c r="AX21" s="16">
        <f t="shared" si="43"/>
        <v>17.985000000000003</v>
      </c>
    </row>
    <row r="22" spans="4:50" ht="15.6" x14ac:dyDescent="0.3">
      <c r="D22" s="20"/>
      <c r="E22" s="22">
        <v>0.35</v>
      </c>
      <c r="F22" s="25">
        <f t="shared" si="0"/>
        <v>21.312592546991436</v>
      </c>
      <c r="G22" s="25">
        <f t="shared" si="44"/>
        <v>66.581670303860335</v>
      </c>
      <c r="H22" s="15">
        <f t="shared" si="1"/>
        <v>66.581670303860335</v>
      </c>
      <c r="I22" s="16">
        <f t="shared" si="2"/>
        <v>10.820686820246445</v>
      </c>
      <c r="J22" s="16">
        <f t="shared" si="3"/>
        <v>33.804399945171305</v>
      </c>
      <c r="K22" s="16">
        <f t="shared" si="4"/>
        <v>33.804399945171305</v>
      </c>
      <c r="L22" s="16">
        <f t="shared" si="5"/>
        <v>7.4017857142857277</v>
      </c>
      <c r="M22" s="16">
        <f t="shared" si="6"/>
        <v>23.123571428571434</v>
      </c>
      <c r="N22" s="16">
        <f t="shared" si="7"/>
        <v>23.123571428571434</v>
      </c>
      <c r="O22" s="16">
        <f t="shared" si="8"/>
        <v>6.452309792722736</v>
      </c>
      <c r="P22" s="16">
        <f t="shared" si="9"/>
        <v>20.157358255229223</v>
      </c>
      <c r="Q22" s="16">
        <f t="shared" si="10"/>
        <v>20.157358255229223</v>
      </c>
      <c r="R22" s="16">
        <f t="shared" si="11"/>
        <v>5.7575671985146624</v>
      </c>
      <c r="S22" s="16">
        <f t="shared" si="12"/>
        <v>17.986945516768628</v>
      </c>
      <c r="T22" s="16">
        <f t="shared" si="13"/>
        <v>17.986945516768628</v>
      </c>
      <c r="U22" s="16">
        <f t="shared" si="14"/>
        <v>5.2338528714611519</v>
      </c>
      <c r="V22" s="16">
        <f t="shared" si="15"/>
        <v>16.350834162394364</v>
      </c>
      <c r="W22" s="16">
        <f t="shared" si="16"/>
        <v>16.350834162394364</v>
      </c>
      <c r="X22" s="16">
        <f t="shared" si="17"/>
        <v>4.8311725127520582</v>
      </c>
      <c r="Y22" s="16">
        <f t="shared" si="18"/>
        <v>15.092839349126381</v>
      </c>
      <c r="Z22" s="16">
        <f t="shared" si="19"/>
        <v>15.092839349126381</v>
      </c>
      <c r="AA22" s="16">
        <f t="shared" si="20"/>
        <v>4.5179559557287892</v>
      </c>
      <c r="AB22" s="16">
        <f t="shared" si="21"/>
        <v>14.114334200705221</v>
      </c>
      <c r="AC22" s="16">
        <f t="shared" si="22"/>
        <v>14.114334200705221</v>
      </c>
      <c r="AD22" s="16">
        <f t="shared" si="23"/>
        <v>4.2734229746267918</v>
      </c>
      <c r="AE22" s="16">
        <f t="shared" si="24"/>
        <v>13.350400188911257</v>
      </c>
      <c r="AF22" s="16">
        <f t="shared" si="25"/>
        <v>13.350400188911257</v>
      </c>
      <c r="AG22" s="16">
        <f t="shared" si="26"/>
        <v>4.0834834590174438</v>
      </c>
      <c r="AH22" s="16">
        <f t="shared" si="27"/>
        <v>12.757019060918841</v>
      </c>
      <c r="AI22" s="16">
        <f t="shared" si="28"/>
        <v>12.757019060918841</v>
      </c>
      <c r="AJ22" s="16">
        <f t="shared" si="29"/>
        <v>3.9384079168863071</v>
      </c>
      <c r="AK22" s="16">
        <f t="shared" si="30"/>
        <v>12.3037953672724</v>
      </c>
      <c r="AL22" s="16">
        <f t="shared" si="31"/>
        <v>12.3037953672724</v>
      </c>
      <c r="AM22" s="16">
        <f t="shared" si="32"/>
        <v>3.831446221249823</v>
      </c>
      <c r="AN22" s="16">
        <f t="shared" si="33"/>
        <v>11.969641353005581</v>
      </c>
      <c r="AO22" s="16">
        <f t="shared" si="34"/>
        <v>11.969641353005581</v>
      </c>
      <c r="AP22" s="16">
        <f t="shared" si="35"/>
        <v>3.7579850948807332</v>
      </c>
      <c r="AQ22" s="16">
        <f t="shared" si="36"/>
        <v>11.740144895206155</v>
      </c>
      <c r="AR22" s="16">
        <f t="shared" si="37"/>
        <v>11.740144895206155</v>
      </c>
      <c r="AS22" s="16">
        <f t="shared" si="38"/>
        <v>3.7150296666224847</v>
      </c>
      <c r="AT22" s="16">
        <f t="shared" si="39"/>
        <v>11.605949857425284</v>
      </c>
      <c r="AU22" s="16">
        <f t="shared" si="40"/>
        <v>11.605949857425284</v>
      </c>
      <c r="AV22" s="16">
        <f t="shared" si="41"/>
        <v>3.7008928571428634</v>
      </c>
      <c r="AW22" s="16">
        <f t="shared" si="42"/>
        <v>11.561785714285717</v>
      </c>
      <c r="AX22" s="16">
        <f t="shared" si="43"/>
        <v>11.561785714285717</v>
      </c>
    </row>
    <row r="23" spans="4:50" ht="15.6" x14ac:dyDescent="0.3">
      <c r="D23" s="20"/>
      <c r="E23" s="22">
        <v>0.4</v>
      </c>
      <c r="F23" s="25">
        <f t="shared" si="0"/>
        <v>-3.4192699743665327</v>
      </c>
      <c r="G23" s="25">
        <f t="shared" si="44"/>
        <v>38.839307677251846</v>
      </c>
      <c r="H23" s="15">
        <f t="shared" si="1"/>
        <v>38.839307677251846</v>
      </c>
      <c r="I23" s="16">
        <f t="shared" si="2"/>
        <v>-1.7360088625968328</v>
      </c>
      <c r="J23" s="16">
        <f t="shared" si="3"/>
        <v>19.719233301349917</v>
      </c>
      <c r="K23" s="16">
        <f t="shared" si="4"/>
        <v>19.719233301349917</v>
      </c>
      <c r="L23" s="16">
        <f t="shared" si="5"/>
        <v>-1.1875000000000002</v>
      </c>
      <c r="M23" s="16">
        <f t="shared" si="6"/>
        <v>13.48875</v>
      </c>
      <c r="N23" s="16">
        <f t="shared" si="7"/>
        <v>13.48875</v>
      </c>
      <c r="O23" s="16">
        <f t="shared" si="8"/>
        <v>-1.035171534900027</v>
      </c>
      <c r="P23" s="16">
        <f t="shared" si="9"/>
        <v>11.758458982217041</v>
      </c>
      <c r="Q23" s="16">
        <f t="shared" si="10"/>
        <v>11.758458982217041</v>
      </c>
      <c r="R23" s="16">
        <f t="shared" si="11"/>
        <v>-0.92371102219836998</v>
      </c>
      <c r="S23" s="16">
        <f t="shared" si="12"/>
        <v>10.492384884781693</v>
      </c>
      <c r="T23" s="16">
        <f t="shared" si="13"/>
        <v>10.492384884781693</v>
      </c>
      <c r="U23" s="16">
        <f t="shared" si="14"/>
        <v>-0.83968930265902519</v>
      </c>
      <c r="V23" s="16">
        <f t="shared" si="15"/>
        <v>9.5379865947300413</v>
      </c>
      <c r="W23" s="16">
        <f t="shared" si="16"/>
        <v>9.5379865947300413</v>
      </c>
      <c r="X23" s="16">
        <f t="shared" si="17"/>
        <v>-0.77508557804104039</v>
      </c>
      <c r="Y23" s="16">
        <f t="shared" si="18"/>
        <v>8.8041562869903842</v>
      </c>
      <c r="Z23" s="16">
        <f t="shared" si="19"/>
        <v>8.8041562869903842</v>
      </c>
      <c r="AA23" s="16">
        <f t="shared" si="20"/>
        <v>-0.72483491207711448</v>
      </c>
      <c r="AB23" s="16">
        <f t="shared" si="21"/>
        <v>8.2333616170780441</v>
      </c>
      <c r="AC23" s="16">
        <f t="shared" si="22"/>
        <v>8.2333616170780441</v>
      </c>
      <c r="AD23" s="16">
        <f t="shared" si="23"/>
        <v>-0.68560344466268064</v>
      </c>
      <c r="AE23" s="16">
        <f t="shared" si="24"/>
        <v>7.7877334435315637</v>
      </c>
      <c r="AF23" s="16">
        <f t="shared" si="25"/>
        <v>7.7877334435315637</v>
      </c>
      <c r="AG23" s="16">
        <f t="shared" si="26"/>
        <v>-0.65513063938397942</v>
      </c>
      <c r="AH23" s="16">
        <f t="shared" si="27"/>
        <v>7.4415944522026543</v>
      </c>
      <c r="AI23" s="16">
        <f t="shared" si="28"/>
        <v>7.4415944522026543</v>
      </c>
      <c r="AJ23" s="16">
        <f t="shared" si="29"/>
        <v>-0.63185555240757285</v>
      </c>
      <c r="AK23" s="16">
        <f t="shared" si="30"/>
        <v>7.1772139642422292</v>
      </c>
      <c r="AL23" s="16">
        <f t="shared" si="31"/>
        <v>7.1772139642422292</v>
      </c>
      <c r="AM23" s="16">
        <f t="shared" si="32"/>
        <v>-0.61469523211848676</v>
      </c>
      <c r="AN23" s="16">
        <f t="shared" si="33"/>
        <v>6.9822907892532529</v>
      </c>
      <c r="AO23" s="16">
        <f t="shared" si="34"/>
        <v>6.9822907892532529</v>
      </c>
      <c r="AP23" s="16">
        <f t="shared" si="35"/>
        <v>-0.60290955080716113</v>
      </c>
      <c r="AQ23" s="16">
        <f t="shared" si="36"/>
        <v>6.8484178555369208</v>
      </c>
      <c r="AR23" s="16">
        <f t="shared" si="37"/>
        <v>6.8484178555369208</v>
      </c>
      <c r="AS23" s="16">
        <f t="shared" si="38"/>
        <v>-0.59601802854136254</v>
      </c>
      <c r="AT23" s="16">
        <f t="shared" si="39"/>
        <v>6.7701374168314121</v>
      </c>
      <c r="AU23" s="16">
        <f t="shared" si="40"/>
        <v>6.7701374168314121</v>
      </c>
      <c r="AV23" s="16">
        <f t="shared" si="41"/>
        <v>-0.59375</v>
      </c>
      <c r="AW23" s="16">
        <f t="shared" si="42"/>
        <v>6.7443749999999989</v>
      </c>
      <c r="AX23" s="16">
        <f t="shared" si="43"/>
        <v>6.7443749999999989</v>
      </c>
    </row>
    <row r="24" spans="4:50" ht="15.6" x14ac:dyDescent="0.3">
      <c r="D24" s="20"/>
      <c r="E24" s="22">
        <v>0.45</v>
      </c>
      <c r="F24" s="25">
        <f t="shared" si="0"/>
        <v>-22.655163046533808</v>
      </c>
      <c r="G24" s="25">
        <f t="shared" si="44"/>
        <v>17.261914523223041</v>
      </c>
      <c r="H24" s="15">
        <f t="shared" si="1"/>
        <v>17.261914523223041</v>
      </c>
      <c r="I24" s="16">
        <f t="shared" si="2"/>
        <v>-11.50232772703048</v>
      </c>
      <c r="J24" s="16">
        <f t="shared" si="3"/>
        <v>8.764103689488854</v>
      </c>
      <c r="K24" s="16">
        <f t="shared" si="4"/>
        <v>8.764103689488854</v>
      </c>
      <c r="L24" s="16">
        <f t="shared" si="5"/>
        <v>-7.8680555555555562</v>
      </c>
      <c r="M24" s="16">
        <f t="shared" si="6"/>
        <v>5.9950000000000001</v>
      </c>
      <c r="N24" s="16">
        <f t="shared" si="7"/>
        <v>5.9950000000000001</v>
      </c>
      <c r="O24" s="16">
        <f t="shared" si="8"/>
        <v>-6.8587681230510551</v>
      </c>
      <c r="P24" s="16">
        <f t="shared" si="9"/>
        <v>5.2259817698742408</v>
      </c>
      <c r="Q24" s="16">
        <f t="shared" si="10"/>
        <v>5.2259817698742408</v>
      </c>
      <c r="R24" s="16">
        <f t="shared" si="11"/>
        <v>-6.1202607494196082</v>
      </c>
      <c r="S24" s="16">
        <f t="shared" si="12"/>
        <v>4.6632821710140862</v>
      </c>
      <c r="T24" s="16">
        <f t="shared" si="13"/>
        <v>4.6632821710140862</v>
      </c>
      <c r="U24" s="16">
        <f t="shared" si="14"/>
        <v>-5.5635554380858219</v>
      </c>
      <c r="V24" s="16">
        <f t="shared" si="15"/>
        <v>4.2391051532133526</v>
      </c>
      <c r="W24" s="16">
        <f t="shared" si="16"/>
        <v>4.2391051532133526</v>
      </c>
      <c r="X24" s="16">
        <f t="shared" si="17"/>
        <v>-5.1355085375467766</v>
      </c>
      <c r="Y24" s="16">
        <f t="shared" si="18"/>
        <v>3.912958349773505</v>
      </c>
      <c r="Z24" s="16">
        <f t="shared" si="19"/>
        <v>3.912958349773505</v>
      </c>
      <c r="AA24" s="16">
        <f t="shared" si="20"/>
        <v>-4.8025611425928112</v>
      </c>
      <c r="AB24" s="16">
        <f t="shared" si="21"/>
        <v>3.6592718298124645</v>
      </c>
      <c r="AC24" s="16">
        <f t="shared" si="22"/>
        <v>3.6592718298124645</v>
      </c>
      <c r="AD24" s="16">
        <f t="shared" si="23"/>
        <v>-4.54262399299893</v>
      </c>
      <c r="AE24" s="16">
        <f t="shared" si="24"/>
        <v>3.4612148637918061</v>
      </c>
      <c r="AF24" s="16">
        <f t="shared" si="25"/>
        <v>3.4612148637918061</v>
      </c>
      <c r="AG24" s="16">
        <f t="shared" si="26"/>
        <v>-4.3407193825850801</v>
      </c>
      <c r="AH24" s="16">
        <f t="shared" si="27"/>
        <v>3.3073753120900689</v>
      </c>
      <c r="AI24" s="16">
        <f t="shared" si="28"/>
        <v>3.3073753120900689</v>
      </c>
      <c r="AJ24" s="16">
        <f t="shared" si="29"/>
        <v>-4.1865049174139184</v>
      </c>
      <c r="AK24" s="16">
        <f t="shared" si="30"/>
        <v>3.1898728729965464</v>
      </c>
      <c r="AL24" s="16">
        <f t="shared" si="31"/>
        <v>3.1898728729965464</v>
      </c>
      <c r="AM24" s="16">
        <f t="shared" si="32"/>
        <v>-4.0728052514049446</v>
      </c>
      <c r="AN24" s="16">
        <f t="shared" si="33"/>
        <v>3.1032403507792234</v>
      </c>
      <c r="AO24" s="16">
        <f t="shared" si="34"/>
        <v>3.1032403507792234</v>
      </c>
      <c r="AP24" s="16">
        <f t="shared" si="35"/>
        <v>-3.9947164974532958</v>
      </c>
      <c r="AQ24" s="16">
        <f t="shared" si="36"/>
        <v>3.0437412691275205</v>
      </c>
      <c r="AR24" s="16">
        <f t="shared" si="37"/>
        <v>3.0437412691275205</v>
      </c>
      <c r="AS24" s="16">
        <f t="shared" si="38"/>
        <v>-3.9490551247799051</v>
      </c>
      <c r="AT24" s="16">
        <f t="shared" si="39"/>
        <v>3.0089499630361836</v>
      </c>
      <c r="AU24" s="16">
        <f t="shared" si="40"/>
        <v>3.0089499630361836</v>
      </c>
      <c r="AV24" s="16">
        <f t="shared" si="41"/>
        <v>-3.9340277777777777</v>
      </c>
      <c r="AW24" s="16">
        <f t="shared" si="42"/>
        <v>2.9975000000000001</v>
      </c>
      <c r="AX24" s="16">
        <f t="shared" si="43"/>
        <v>2.9975000000000001</v>
      </c>
    </row>
    <row r="25" spans="4:50" ht="15.6" x14ac:dyDescent="0.3">
      <c r="D25" s="20"/>
      <c r="E25" s="22">
        <v>0.5</v>
      </c>
      <c r="F25" s="25">
        <f t="shared" si="0"/>
        <v>-38.04387750426762</v>
      </c>
      <c r="G25" s="25">
        <f t="shared" si="44"/>
        <v>0</v>
      </c>
      <c r="H25" s="15">
        <f t="shared" si="1"/>
        <v>0</v>
      </c>
      <c r="I25" s="16">
        <f t="shared" si="2"/>
        <v>-19.31538281857739</v>
      </c>
      <c r="J25" s="16">
        <f t="shared" si="3"/>
        <v>0</v>
      </c>
      <c r="K25" s="16">
        <f t="shared" si="4"/>
        <v>0</v>
      </c>
      <c r="L25" s="16">
        <f t="shared" si="5"/>
        <v>-13.212499999999995</v>
      </c>
      <c r="M25" s="16">
        <f t="shared" si="6"/>
        <v>0</v>
      </c>
      <c r="N25" s="16">
        <f t="shared" si="7"/>
        <v>0</v>
      </c>
      <c r="O25" s="16">
        <f t="shared" si="8"/>
        <v>-11.517645393571875</v>
      </c>
      <c r="P25" s="16">
        <f t="shared" si="9"/>
        <v>0</v>
      </c>
      <c r="Q25" s="16">
        <f t="shared" si="10"/>
        <v>0</v>
      </c>
      <c r="R25" s="16">
        <f t="shared" si="11"/>
        <v>-10.277500531196598</v>
      </c>
      <c r="S25" s="16">
        <f t="shared" si="12"/>
        <v>0</v>
      </c>
      <c r="T25" s="16">
        <f t="shared" si="13"/>
        <v>0</v>
      </c>
      <c r="U25" s="16">
        <f t="shared" si="14"/>
        <v>-9.3426483464272572</v>
      </c>
      <c r="V25" s="16">
        <f t="shared" si="15"/>
        <v>0</v>
      </c>
      <c r="W25" s="16">
        <f t="shared" si="16"/>
        <v>0</v>
      </c>
      <c r="X25" s="16">
        <f t="shared" si="17"/>
        <v>-8.6238469051513622</v>
      </c>
      <c r="Y25" s="16">
        <f t="shared" si="18"/>
        <v>0</v>
      </c>
      <c r="Z25" s="16">
        <f t="shared" si="19"/>
        <v>0</v>
      </c>
      <c r="AA25" s="16">
        <f t="shared" si="20"/>
        <v>-8.064742127005367</v>
      </c>
      <c r="AB25" s="16">
        <f t="shared" si="21"/>
        <v>0</v>
      </c>
      <c r="AC25" s="16">
        <f t="shared" si="22"/>
        <v>0</v>
      </c>
      <c r="AD25" s="16">
        <f t="shared" si="23"/>
        <v>-7.6282404316679289</v>
      </c>
      <c r="AE25" s="16">
        <f t="shared" si="24"/>
        <v>0</v>
      </c>
      <c r="AF25" s="16">
        <f t="shared" si="25"/>
        <v>0</v>
      </c>
      <c r="AG25" s="16">
        <f t="shared" si="26"/>
        <v>-7.2891903771459585</v>
      </c>
      <c r="AH25" s="16">
        <f t="shared" si="27"/>
        <v>0</v>
      </c>
      <c r="AI25" s="16">
        <f t="shared" si="28"/>
        <v>0</v>
      </c>
      <c r="AJ25" s="16">
        <f t="shared" si="29"/>
        <v>-7.0302244094189925</v>
      </c>
      <c r="AK25" s="16">
        <f t="shared" si="30"/>
        <v>0</v>
      </c>
      <c r="AL25" s="16">
        <f t="shared" si="31"/>
        <v>0</v>
      </c>
      <c r="AM25" s="16">
        <f t="shared" si="32"/>
        <v>-6.8392932668341082</v>
      </c>
      <c r="AN25" s="16">
        <f t="shared" si="33"/>
        <v>0</v>
      </c>
      <c r="AO25" s="16">
        <f t="shared" si="34"/>
        <v>0</v>
      </c>
      <c r="AP25" s="16">
        <f t="shared" si="35"/>
        <v>-6.7081620547702014</v>
      </c>
      <c r="AQ25" s="16">
        <f t="shared" si="36"/>
        <v>0</v>
      </c>
      <c r="AR25" s="16">
        <f t="shared" si="37"/>
        <v>0</v>
      </c>
      <c r="AS25" s="16">
        <f t="shared" si="38"/>
        <v>-6.6314848017707364</v>
      </c>
      <c r="AT25" s="16">
        <f t="shared" si="39"/>
        <v>0</v>
      </c>
      <c r="AU25" s="16">
        <f t="shared" si="40"/>
        <v>0</v>
      </c>
      <c r="AV25" s="16">
        <f t="shared" si="41"/>
        <v>-6.6062499999999975</v>
      </c>
      <c r="AW25" s="16">
        <f t="shared" si="42"/>
        <v>0</v>
      </c>
      <c r="AX25" s="16">
        <f t="shared" si="43"/>
        <v>0</v>
      </c>
    </row>
    <row r="26" spans="4:50" ht="15.6" x14ac:dyDescent="0.3">
      <c r="D26" s="20"/>
      <c r="E26" s="22">
        <v>0.55000000000000004</v>
      </c>
      <c r="F26" s="25">
        <f t="shared" si="0"/>
        <v>-50.634643878777119</v>
      </c>
      <c r="G26" s="25">
        <f t="shared" si="44"/>
        <v>-14.123384609909776</v>
      </c>
      <c r="H26" s="15">
        <f t="shared" si="1"/>
        <v>0</v>
      </c>
      <c r="I26" s="16">
        <f t="shared" si="2"/>
        <v>-25.707882438933961</v>
      </c>
      <c r="J26" s="16">
        <f t="shared" si="3"/>
        <v>-7.170630291399978</v>
      </c>
      <c r="K26" s="16">
        <f t="shared" si="4"/>
        <v>0</v>
      </c>
      <c r="L26" s="16">
        <f t="shared" si="5"/>
        <v>-17.585227272727277</v>
      </c>
      <c r="M26" s="16">
        <f t="shared" si="6"/>
        <v>-4.9050000000000065</v>
      </c>
      <c r="N26" s="16">
        <f t="shared" si="7"/>
        <v>0</v>
      </c>
      <c r="O26" s="16">
        <f t="shared" si="8"/>
        <v>-15.329454069452552</v>
      </c>
      <c r="P26" s="16">
        <f t="shared" si="9"/>
        <v>-4.2758032662607475</v>
      </c>
      <c r="Q26" s="16">
        <f t="shared" si="10"/>
        <v>0</v>
      </c>
      <c r="R26" s="16">
        <f t="shared" si="11"/>
        <v>-13.678878534468682</v>
      </c>
      <c r="S26" s="16">
        <f t="shared" si="12"/>
        <v>-3.8154126853751649</v>
      </c>
      <c r="T26" s="16">
        <f t="shared" si="13"/>
        <v>0</v>
      </c>
      <c r="U26" s="16">
        <f t="shared" si="14"/>
        <v>-12.43463345325207</v>
      </c>
      <c r="V26" s="16">
        <f t="shared" si="15"/>
        <v>-3.4683587617200189</v>
      </c>
      <c r="W26" s="16">
        <f t="shared" si="16"/>
        <v>0</v>
      </c>
      <c r="X26" s="16">
        <f t="shared" si="17"/>
        <v>-11.477941933191483</v>
      </c>
      <c r="Y26" s="16">
        <f t="shared" si="18"/>
        <v>-3.2015113770874164</v>
      </c>
      <c r="Z26" s="16">
        <f t="shared" si="19"/>
        <v>0</v>
      </c>
      <c r="AA26" s="16">
        <f t="shared" si="20"/>
        <v>-10.733799296070188</v>
      </c>
      <c r="AB26" s="16">
        <f t="shared" si="21"/>
        <v>-2.993949678937474</v>
      </c>
      <c r="AC26" s="16">
        <f t="shared" si="22"/>
        <v>0</v>
      </c>
      <c r="AD26" s="16">
        <f t="shared" si="23"/>
        <v>-10.15283569966984</v>
      </c>
      <c r="AE26" s="16">
        <f t="shared" si="24"/>
        <v>-2.8319030703751173</v>
      </c>
      <c r="AF26" s="16">
        <f t="shared" si="25"/>
        <v>0</v>
      </c>
      <c r="AG26" s="16">
        <f t="shared" si="26"/>
        <v>-9.7015757363321349</v>
      </c>
      <c r="AH26" s="16">
        <f t="shared" si="27"/>
        <v>-2.7060343462555134</v>
      </c>
      <c r="AI26" s="16">
        <f t="shared" si="28"/>
        <v>0</v>
      </c>
      <c r="AJ26" s="16">
        <f t="shared" si="29"/>
        <v>-9.3569039937867853</v>
      </c>
      <c r="AK26" s="16">
        <f t="shared" si="30"/>
        <v>-2.6098959869971776</v>
      </c>
      <c r="AL26" s="16">
        <f t="shared" si="31"/>
        <v>0</v>
      </c>
      <c r="AM26" s="16">
        <f t="shared" si="32"/>
        <v>-9.1027834612761538</v>
      </c>
      <c r="AN26" s="16">
        <f t="shared" si="33"/>
        <v>-2.5390148324557305</v>
      </c>
      <c r="AO26" s="16">
        <f t="shared" si="34"/>
        <v>0</v>
      </c>
      <c r="AP26" s="16">
        <f t="shared" si="35"/>
        <v>-8.9282538743931283</v>
      </c>
      <c r="AQ26" s="16">
        <f t="shared" si="36"/>
        <v>-2.4903337656497921</v>
      </c>
      <c r="AR26" s="16">
        <f t="shared" si="37"/>
        <v>0</v>
      </c>
      <c r="AS26" s="16">
        <f t="shared" si="38"/>
        <v>-8.8261999920359653</v>
      </c>
      <c r="AT26" s="16">
        <f t="shared" si="39"/>
        <v>-2.4618681515750613</v>
      </c>
      <c r="AU26" s="16">
        <f t="shared" si="40"/>
        <v>0</v>
      </c>
      <c r="AV26" s="16">
        <f t="shared" si="41"/>
        <v>-8.7926136363636367</v>
      </c>
      <c r="AW26" s="16">
        <f t="shared" si="42"/>
        <v>-2.4525000000000028</v>
      </c>
      <c r="AX26" s="16">
        <f t="shared" si="43"/>
        <v>0</v>
      </c>
    </row>
    <row r="27" spans="4:50" ht="15.6" x14ac:dyDescent="0.3">
      <c r="D27" s="20"/>
      <c r="E27" s="22">
        <v>0.6</v>
      </c>
      <c r="F27" s="25">
        <f t="shared" si="0"/>
        <v>-61.126949190868345</v>
      </c>
      <c r="G27" s="25">
        <f t="shared" si="44"/>
        <v>-25.892871784834561</v>
      </c>
      <c r="H27" s="15">
        <f t="shared" si="1"/>
        <v>0</v>
      </c>
      <c r="I27" s="16">
        <f t="shared" si="2"/>
        <v>-31.034965455897762</v>
      </c>
      <c r="J27" s="16">
        <f t="shared" si="3"/>
        <v>-13.146155534233282</v>
      </c>
      <c r="K27" s="16">
        <f t="shared" si="4"/>
        <v>0</v>
      </c>
      <c r="L27" s="16">
        <f t="shared" si="5"/>
        <v>-21.229166666666664</v>
      </c>
      <c r="M27" s="16">
        <f t="shared" si="6"/>
        <v>-8.9925000000000015</v>
      </c>
      <c r="N27" s="16">
        <f t="shared" si="7"/>
        <v>0</v>
      </c>
      <c r="O27" s="16">
        <f t="shared" si="8"/>
        <v>-18.50596129935311</v>
      </c>
      <c r="P27" s="16">
        <f t="shared" si="9"/>
        <v>-7.8389726548113625</v>
      </c>
      <c r="Q27" s="16">
        <f t="shared" si="10"/>
        <v>0</v>
      </c>
      <c r="R27" s="16">
        <f t="shared" si="11"/>
        <v>-16.513360203862078</v>
      </c>
      <c r="S27" s="16">
        <f t="shared" si="12"/>
        <v>-6.9949232565211288</v>
      </c>
      <c r="T27" s="16">
        <f t="shared" si="13"/>
        <v>0</v>
      </c>
      <c r="U27" s="16">
        <f t="shared" si="14"/>
        <v>-15.011287708939411</v>
      </c>
      <c r="V27" s="16">
        <f t="shared" si="15"/>
        <v>-6.3586577298200284</v>
      </c>
      <c r="W27" s="16">
        <f t="shared" si="16"/>
        <v>0</v>
      </c>
      <c r="X27" s="16">
        <f t="shared" si="17"/>
        <v>-13.856354456558247</v>
      </c>
      <c r="Y27" s="16">
        <f t="shared" si="18"/>
        <v>-5.8694375246602579</v>
      </c>
      <c r="Z27" s="16">
        <f t="shared" si="19"/>
        <v>0</v>
      </c>
      <c r="AA27" s="16">
        <f t="shared" si="20"/>
        <v>-12.958013603624201</v>
      </c>
      <c r="AB27" s="16">
        <f t="shared" si="21"/>
        <v>-5.4889077447186958</v>
      </c>
      <c r="AC27" s="16">
        <f t="shared" si="22"/>
        <v>0</v>
      </c>
      <c r="AD27" s="16">
        <f t="shared" si="23"/>
        <v>-12.256665089671428</v>
      </c>
      <c r="AE27" s="16">
        <f t="shared" si="24"/>
        <v>-5.19182229568771</v>
      </c>
      <c r="AF27" s="16">
        <f t="shared" si="25"/>
        <v>0</v>
      </c>
      <c r="AG27" s="16">
        <f t="shared" si="26"/>
        <v>-11.71189686898728</v>
      </c>
      <c r="AH27" s="16">
        <f t="shared" si="27"/>
        <v>-4.9610629681351037</v>
      </c>
      <c r="AI27" s="16">
        <f t="shared" si="28"/>
        <v>0</v>
      </c>
      <c r="AJ27" s="16">
        <f t="shared" si="29"/>
        <v>-11.295803647426606</v>
      </c>
      <c r="AK27" s="16">
        <f t="shared" si="30"/>
        <v>-4.7848093094948201</v>
      </c>
      <c r="AL27" s="16">
        <f t="shared" si="31"/>
        <v>0</v>
      </c>
      <c r="AM27" s="16">
        <f t="shared" si="32"/>
        <v>-10.989025289977857</v>
      </c>
      <c r="AN27" s="16">
        <f t="shared" si="33"/>
        <v>-4.6548605261688349</v>
      </c>
      <c r="AO27" s="16">
        <f t="shared" si="34"/>
        <v>0</v>
      </c>
      <c r="AP27" s="16">
        <f t="shared" si="35"/>
        <v>-10.778330390745561</v>
      </c>
      <c r="AQ27" s="16">
        <f t="shared" si="36"/>
        <v>-4.5656119036912806</v>
      </c>
      <c r="AR27" s="16">
        <f t="shared" si="37"/>
        <v>0</v>
      </c>
      <c r="AS27" s="16">
        <f t="shared" si="38"/>
        <v>-10.655129317256986</v>
      </c>
      <c r="AT27" s="16">
        <f t="shared" si="39"/>
        <v>-4.5134249445542753</v>
      </c>
      <c r="AU27" s="16">
        <f t="shared" si="40"/>
        <v>0</v>
      </c>
      <c r="AV27" s="16">
        <f t="shared" si="41"/>
        <v>-10.614583333333329</v>
      </c>
      <c r="AW27" s="16">
        <f t="shared" si="42"/>
        <v>-4.4962499999999999</v>
      </c>
      <c r="AX27" s="16">
        <f t="shared" si="43"/>
        <v>0</v>
      </c>
    </row>
    <row r="28" spans="4:50" ht="15.6" x14ac:dyDescent="0.3">
      <c r="D28" s="20"/>
      <c r="E28" s="22">
        <v>0.7</v>
      </c>
      <c r="F28" s="25">
        <f t="shared" si="0"/>
        <v>-77.614857538440305</v>
      </c>
      <c r="G28" s="25">
        <f t="shared" si="44"/>
        <v>-44.387780202573545</v>
      </c>
      <c r="H28" s="15">
        <f t="shared" si="1"/>
        <v>0</v>
      </c>
      <c r="I28" s="16">
        <f t="shared" si="2"/>
        <v>-39.406095911126599</v>
      </c>
      <c r="J28" s="16">
        <f t="shared" si="3"/>
        <v>-22.536266630114195</v>
      </c>
      <c r="K28" s="16">
        <f t="shared" si="4"/>
        <v>0</v>
      </c>
      <c r="L28" s="16">
        <f t="shared" si="5"/>
        <v>-26.955357142857142</v>
      </c>
      <c r="M28" s="16">
        <f t="shared" si="6"/>
        <v>-15.415714285714287</v>
      </c>
      <c r="N28" s="16">
        <f t="shared" si="7"/>
        <v>0</v>
      </c>
      <c r="O28" s="16">
        <f t="shared" si="8"/>
        <v>-23.497615517768278</v>
      </c>
      <c r="P28" s="16">
        <f t="shared" si="9"/>
        <v>-13.438238836819478</v>
      </c>
      <c r="Q28" s="16">
        <f t="shared" si="10"/>
        <v>0</v>
      </c>
      <c r="R28" s="16">
        <f t="shared" si="11"/>
        <v>-20.967545684337434</v>
      </c>
      <c r="S28" s="16">
        <f t="shared" si="12"/>
        <v>-11.99129701117908</v>
      </c>
      <c r="T28" s="16">
        <f t="shared" si="13"/>
        <v>0</v>
      </c>
      <c r="U28" s="16">
        <f t="shared" si="14"/>
        <v>-19.060315825019526</v>
      </c>
      <c r="V28" s="16">
        <f t="shared" si="15"/>
        <v>-10.900556108262908</v>
      </c>
      <c r="W28" s="16">
        <f t="shared" si="16"/>
        <v>0</v>
      </c>
      <c r="X28" s="16">
        <f t="shared" si="17"/>
        <v>-17.593859850420305</v>
      </c>
      <c r="Y28" s="16">
        <f t="shared" si="18"/>
        <v>-10.061892899417582</v>
      </c>
      <c r="Z28" s="16">
        <f t="shared" si="19"/>
        <v>0</v>
      </c>
      <c r="AA28" s="16">
        <f t="shared" si="20"/>
        <v>-16.453207515494796</v>
      </c>
      <c r="AB28" s="16">
        <f t="shared" si="21"/>
        <v>-9.4095561338034788</v>
      </c>
      <c r="AC28" s="16">
        <f t="shared" si="22"/>
        <v>0</v>
      </c>
      <c r="AD28" s="16">
        <f t="shared" si="23"/>
        <v>-15.56268270253107</v>
      </c>
      <c r="AE28" s="16">
        <f t="shared" si="24"/>
        <v>-8.9002667926075034</v>
      </c>
      <c r="AF28" s="16">
        <f t="shared" si="25"/>
        <v>0</v>
      </c>
      <c r="AG28" s="16">
        <f t="shared" si="26"/>
        <v>-14.870972934588224</v>
      </c>
      <c r="AH28" s="16">
        <f t="shared" si="27"/>
        <v>-8.5046793739458924</v>
      </c>
      <c r="AI28" s="16">
        <f t="shared" si="28"/>
        <v>0</v>
      </c>
      <c r="AJ28" s="16">
        <f t="shared" si="29"/>
        <v>-14.34264596028919</v>
      </c>
      <c r="AK28" s="16">
        <f t="shared" si="30"/>
        <v>-8.2025302448482638</v>
      </c>
      <c r="AL28" s="16">
        <f t="shared" si="31"/>
        <v>0</v>
      </c>
      <c r="AM28" s="16">
        <f t="shared" si="32"/>
        <v>-13.953119592223393</v>
      </c>
      <c r="AN28" s="16">
        <f t="shared" si="33"/>
        <v>-7.9797609020037186</v>
      </c>
      <c r="AO28" s="16">
        <f t="shared" si="34"/>
        <v>0</v>
      </c>
      <c r="AP28" s="16">
        <f t="shared" si="35"/>
        <v>-13.685593487870822</v>
      </c>
      <c r="AQ28" s="16">
        <f t="shared" si="36"/>
        <v>-7.8267632634707676</v>
      </c>
      <c r="AR28" s="16">
        <f t="shared" si="37"/>
        <v>0</v>
      </c>
      <c r="AS28" s="16">
        <f t="shared" si="38"/>
        <v>-13.529161114032881</v>
      </c>
      <c r="AT28" s="16">
        <f t="shared" si="39"/>
        <v>-7.7372999049501869</v>
      </c>
      <c r="AU28" s="16">
        <f t="shared" si="40"/>
        <v>0</v>
      </c>
      <c r="AV28" s="16">
        <f t="shared" si="41"/>
        <v>-13.477678571428569</v>
      </c>
      <c r="AW28" s="16">
        <f t="shared" si="42"/>
        <v>-7.7078571428571427</v>
      </c>
      <c r="AX28" s="16">
        <f t="shared" si="43"/>
        <v>0</v>
      </c>
    </row>
  </sheetData>
  <sheetProtection algorithmName="SHA-512" hashValue="om1+LeHKFY6EmJyDnpgygGLAnTVz67AGma0Mqbvn5EUrhQZrUod1pf3IvMm3oJ70dcdM6wms8glggcx8huRYoA==" saltValue="I2zagv5l8nMej0NFY/q56g==" spinCount="100000" sheet="1" objects="1" scenarios="1" selectLockedCells="1"/>
  <mergeCells count="1">
    <mergeCell ref="A2:AX2"/>
  </mergeCells>
  <pageMargins left="0.70866141732283472" right="0.70866141732283472" top="0.74803149606299213" bottom="0.74803149606299213" header="0.31496062992125984" footer="0.31496062992125984"/>
  <pageSetup paperSize="5" orientation="landscape" horizontalDpi="300" verticalDpi="300" r:id="rId1"/>
  <headerFooter differentFirst="1">
    <oddFooter>&amp;Lwww.dadvies.be - info@dadvies.be&amp;C copyright: David Punie</oddFooter>
    <firstFooter>&amp;Lwww.dadvies.be - info@dadvies.be&amp;Ccopyright: David Punie</first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Zonder blokkeren</vt:lpstr>
      <vt:lpstr>Blokkering voorwand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Punie</dc:creator>
  <cp:keywords/>
  <dc:description/>
  <cp:lastModifiedBy>David Punie</cp:lastModifiedBy>
  <cp:revision/>
  <cp:lastPrinted>2022-01-17T00:28:06Z</cp:lastPrinted>
  <dcterms:created xsi:type="dcterms:W3CDTF">2022-01-03T15:19:00Z</dcterms:created>
  <dcterms:modified xsi:type="dcterms:W3CDTF">2022-01-17T10:57:54Z</dcterms:modified>
  <cp:category/>
  <cp:contentStatus/>
</cp:coreProperties>
</file>